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has Sathe data\D drive\Compliance\Year 2020 - 2021\SEBI AAUM Reports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32" i="1" l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G223" i="1"/>
  <c r="BC223" i="1"/>
  <c r="AY223" i="1"/>
  <c r="AU223" i="1"/>
  <c r="AQ223" i="1"/>
  <c r="AM223" i="1"/>
  <c r="AI223" i="1"/>
  <c r="AE223" i="1"/>
  <c r="AA223" i="1"/>
  <c r="W223" i="1"/>
  <c r="S223" i="1"/>
  <c r="O223" i="1"/>
  <c r="K223" i="1"/>
  <c r="G223" i="1"/>
  <c r="C223" i="1"/>
  <c r="BJ222" i="1"/>
  <c r="BJ223" i="1" s="1"/>
  <c r="BI222" i="1"/>
  <c r="BI223" i="1" s="1"/>
  <c r="BH222" i="1"/>
  <c r="BH223" i="1" s="1"/>
  <c r="BG222" i="1"/>
  <c r="BF222" i="1"/>
  <c r="BF223" i="1" s="1"/>
  <c r="BE222" i="1"/>
  <c r="BE223" i="1" s="1"/>
  <c r="BD222" i="1"/>
  <c r="BD223" i="1" s="1"/>
  <c r="BC222" i="1"/>
  <c r="BB222" i="1"/>
  <c r="BB223" i="1" s="1"/>
  <c r="BA222" i="1"/>
  <c r="BA223" i="1" s="1"/>
  <c r="AZ222" i="1"/>
  <c r="AZ223" i="1" s="1"/>
  <c r="AY222" i="1"/>
  <c r="AX222" i="1"/>
  <c r="AX223" i="1" s="1"/>
  <c r="AW222" i="1"/>
  <c r="AW223" i="1" s="1"/>
  <c r="AV222" i="1"/>
  <c r="AV223" i="1" s="1"/>
  <c r="AU222" i="1"/>
  <c r="AT222" i="1"/>
  <c r="AT223" i="1" s="1"/>
  <c r="AS222" i="1"/>
  <c r="AS223" i="1" s="1"/>
  <c r="AR222" i="1"/>
  <c r="AR223" i="1" s="1"/>
  <c r="AQ222" i="1"/>
  <c r="AP222" i="1"/>
  <c r="AP223" i="1" s="1"/>
  <c r="AO222" i="1"/>
  <c r="AO223" i="1" s="1"/>
  <c r="AN222" i="1"/>
  <c r="AN223" i="1" s="1"/>
  <c r="AM222" i="1"/>
  <c r="AL222" i="1"/>
  <c r="AL223" i="1" s="1"/>
  <c r="AK222" i="1"/>
  <c r="AK223" i="1" s="1"/>
  <c r="AJ222" i="1"/>
  <c r="AJ223" i="1" s="1"/>
  <c r="AI222" i="1"/>
  <c r="AH222" i="1"/>
  <c r="AH223" i="1" s="1"/>
  <c r="AG222" i="1"/>
  <c r="AG223" i="1" s="1"/>
  <c r="AF222" i="1"/>
  <c r="AF223" i="1" s="1"/>
  <c r="AE222" i="1"/>
  <c r="AD222" i="1"/>
  <c r="AD223" i="1" s="1"/>
  <c r="AC222" i="1"/>
  <c r="AC223" i="1" s="1"/>
  <c r="AB222" i="1"/>
  <c r="AB223" i="1" s="1"/>
  <c r="AA222" i="1"/>
  <c r="Z222" i="1"/>
  <c r="Z223" i="1" s="1"/>
  <c r="Y222" i="1"/>
  <c r="Y223" i="1" s="1"/>
  <c r="X222" i="1"/>
  <c r="X223" i="1" s="1"/>
  <c r="W222" i="1"/>
  <c r="V222" i="1"/>
  <c r="V223" i="1" s="1"/>
  <c r="U222" i="1"/>
  <c r="U223" i="1" s="1"/>
  <c r="T222" i="1"/>
  <c r="T223" i="1" s="1"/>
  <c r="S222" i="1"/>
  <c r="R222" i="1"/>
  <c r="R223" i="1" s="1"/>
  <c r="Q222" i="1"/>
  <c r="Q223" i="1" s="1"/>
  <c r="P222" i="1"/>
  <c r="P223" i="1" s="1"/>
  <c r="O222" i="1"/>
  <c r="N222" i="1"/>
  <c r="N223" i="1" s="1"/>
  <c r="M222" i="1"/>
  <c r="M223" i="1" s="1"/>
  <c r="L222" i="1"/>
  <c r="L223" i="1" s="1"/>
  <c r="K222" i="1"/>
  <c r="J222" i="1"/>
  <c r="J223" i="1" s="1"/>
  <c r="I222" i="1"/>
  <c r="I223" i="1" s="1"/>
  <c r="H222" i="1"/>
  <c r="H223" i="1" s="1"/>
  <c r="G222" i="1"/>
  <c r="F222" i="1"/>
  <c r="F223" i="1" s="1"/>
  <c r="E222" i="1"/>
  <c r="E223" i="1" s="1"/>
  <c r="D222" i="1"/>
  <c r="D223" i="1" s="1"/>
  <c r="C222" i="1"/>
  <c r="BK221" i="1"/>
  <c r="BK220" i="1"/>
  <c r="BK219" i="1"/>
  <c r="BK218" i="1"/>
  <c r="BK222" i="1" s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K214" i="1"/>
  <c r="BK215" i="1" s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K208" i="1"/>
  <c r="BJ204" i="1"/>
  <c r="BJ205" i="1" s="1"/>
  <c r="BI204" i="1"/>
  <c r="BH204" i="1"/>
  <c r="BH205" i="1" s="1"/>
  <c r="BG204" i="1"/>
  <c r="BG205" i="1" s="1"/>
  <c r="BF204" i="1"/>
  <c r="BF205" i="1" s="1"/>
  <c r="BE204" i="1"/>
  <c r="BD204" i="1"/>
  <c r="BD205" i="1" s="1"/>
  <c r="BC204" i="1"/>
  <c r="BC205" i="1" s="1"/>
  <c r="BB204" i="1"/>
  <c r="BB205" i="1" s="1"/>
  <c r="BA204" i="1"/>
  <c r="AZ204" i="1"/>
  <c r="AZ205" i="1" s="1"/>
  <c r="AY204" i="1"/>
  <c r="AY205" i="1" s="1"/>
  <c r="AX204" i="1"/>
  <c r="AX205" i="1" s="1"/>
  <c r="AW204" i="1"/>
  <c r="AV204" i="1"/>
  <c r="AV205" i="1" s="1"/>
  <c r="AU204" i="1"/>
  <c r="AU205" i="1" s="1"/>
  <c r="AT204" i="1"/>
  <c r="AT205" i="1" s="1"/>
  <c r="AS204" i="1"/>
  <c r="AR204" i="1"/>
  <c r="AR205" i="1" s="1"/>
  <c r="AQ204" i="1"/>
  <c r="AQ205" i="1" s="1"/>
  <c r="AP204" i="1"/>
  <c r="AP205" i="1" s="1"/>
  <c r="AO204" i="1"/>
  <c r="AN204" i="1"/>
  <c r="AN205" i="1" s="1"/>
  <c r="AM204" i="1"/>
  <c r="AM205" i="1" s="1"/>
  <c r="AL204" i="1"/>
  <c r="AL205" i="1" s="1"/>
  <c r="AK204" i="1"/>
  <c r="AJ204" i="1"/>
  <c r="AJ205" i="1" s="1"/>
  <c r="AI204" i="1"/>
  <c r="AI205" i="1" s="1"/>
  <c r="AH204" i="1"/>
  <c r="AH205" i="1" s="1"/>
  <c r="AG204" i="1"/>
  <c r="AF204" i="1"/>
  <c r="AF205" i="1" s="1"/>
  <c r="AE204" i="1"/>
  <c r="AE205" i="1" s="1"/>
  <c r="AD204" i="1"/>
  <c r="AD205" i="1" s="1"/>
  <c r="AC204" i="1"/>
  <c r="AB204" i="1"/>
  <c r="AB205" i="1" s="1"/>
  <c r="AA204" i="1"/>
  <c r="AA205" i="1" s="1"/>
  <c r="Z204" i="1"/>
  <c r="Z205" i="1" s="1"/>
  <c r="Y204" i="1"/>
  <c r="X204" i="1"/>
  <c r="X205" i="1" s="1"/>
  <c r="W204" i="1"/>
  <c r="W205" i="1" s="1"/>
  <c r="V204" i="1"/>
  <c r="V205" i="1" s="1"/>
  <c r="U204" i="1"/>
  <c r="T204" i="1"/>
  <c r="T205" i="1" s="1"/>
  <c r="S204" i="1"/>
  <c r="S205" i="1" s="1"/>
  <c r="R204" i="1"/>
  <c r="R205" i="1" s="1"/>
  <c r="Q204" i="1"/>
  <c r="P204" i="1"/>
  <c r="P205" i="1" s="1"/>
  <c r="O204" i="1"/>
  <c r="O205" i="1" s="1"/>
  <c r="N204" i="1"/>
  <c r="N205" i="1" s="1"/>
  <c r="M204" i="1"/>
  <c r="L204" i="1"/>
  <c r="L205" i="1" s="1"/>
  <c r="K204" i="1"/>
  <c r="K205" i="1" s="1"/>
  <c r="J204" i="1"/>
  <c r="J205" i="1" s="1"/>
  <c r="I204" i="1"/>
  <c r="H204" i="1"/>
  <c r="H205" i="1" s="1"/>
  <c r="G204" i="1"/>
  <c r="G205" i="1" s="1"/>
  <c r="F204" i="1"/>
  <c r="F205" i="1" s="1"/>
  <c r="E204" i="1"/>
  <c r="D204" i="1"/>
  <c r="D205" i="1" s="1"/>
  <c r="C204" i="1"/>
  <c r="C205" i="1" s="1"/>
  <c r="BK203" i="1"/>
  <c r="BK202" i="1"/>
  <c r="BK201" i="1"/>
  <c r="BK200" i="1"/>
  <c r="BK199" i="1"/>
  <c r="BK198" i="1"/>
  <c r="BK197" i="1"/>
  <c r="BK196" i="1"/>
  <c r="BK195" i="1"/>
  <c r="BK194" i="1"/>
  <c r="BK193" i="1"/>
  <c r="BK192" i="1"/>
  <c r="BK191" i="1"/>
  <c r="BK190" i="1"/>
  <c r="BK189" i="1"/>
  <c r="BK188" i="1"/>
  <c r="BK187" i="1"/>
  <c r="BK186" i="1"/>
  <c r="BK185" i="1"/>
  <c r="BK184" i="1"/>
  <c r="BK183" i="1"/>
  <c r="BK182" i="1"/>
  <c r="BK204" i="1" s="1"/>
  <c r="BJ180" i="1"/>
  <c r="BI180" i="1"/>
  <c r="BI205" i="1" s="1"/>
  <c r="BH180" i="1"/>
  <c r="BG180" i="1"/>
  <c r="BF180" i="1"/>
  <c r="BE180" i="1"/>
  <c r="BE205" i="1" s="1"/>
  <c r="BD180" i="1"/>
  <c r="BC180" i="1"/>
  <c r="BB180" i="1"/>
  <c r="BA180" i="1"/>
  <c r="BA205" i="1" s="1"/>
  <c r="AZ180" i="1"/>
  <c r="AY180" i="1"/>
  <c r="AX180" i="1"/>
  <c r="AW180" i="1"/>
  <c r="AW205" i="1" s="1"/>
  <c r="AV180" i="1"/>
  <c r="AU180" i="1"/>
  <c r="AT180" i="1"/>
  <c r="AS180" i="1"/>
  <c r="AS205" i="1" s="1"/>
  <c r="AR180" i="1"/>
  <c r="AQ180" i="1"/>
  <c r="AP180" i="1"/>
  <c r="AO180" i="1"/>
  <c r="AO205" i="1" s="1"/>
  <c r="AN180" i="1"/>
  <c r="AM180" i="1"/>
  <c r="AL180" i="1"/>
  <c r="AK180" i="1"/>
  <c r="AK205" i="1" s="1"/>
  <c r="AJ180" i="1"/>
  <c r="AI180" i="1"/>
  <c r="AH180" i="1"/>
  <c r="AG180" i="1"/>
  <c r="AG205" i="1" s="1"/>
  <c r="AF180" i="1"/>
  <c r="AE180" i="1"/>
  <c r="AD180" i="1"/>
  <c r="AC180" i="1"/>
  <c r="AC205" i="1" s="1"/>
  <c r="AB180" i="1"/>
  <c r="AA180" i="1"/>
  <c r="Z180" i="1"/>
  <c r="Y180" i="1"/>
  <c r="Y205" i="1" s="1"/>
  <c r="X180" i="1"/>
  <c r="W180" i="1"/>
  <c r="V180" i="1"/>
  <c r="U180" i="1"/>
  <c r="U205" i="1" s="1"/>
  <c r="T180" i="1"/>
  <c r="S180" i="1"/>
  <c r="R180" i="1"/>
  <c r="Q180" i="1"/>
  <c r="Q205" i="1" s="1"/>
  <c r="P180" i="1"/>
  <c r="O180" i="1"/>
  <c r="N180" i="1"/>
  <c r="M180" i="1"/>
  <c r="M205" i="1" s="1"/>
  <c r="L180" i="1"/>
  <c r="K180" i="1"/>
  <c r="J180" i="1"/>
  <c r="I180" i="1"/>
  <c r="I205" i="1" s="1"/>
  <c r="H180" i="1"/>
  <c r="G180" i="1"/>
  <c r="F180" i="1"/>
  <c r="E180" i="1"/>
  <c r="E205" i="1" s="1"/>
  <c r="D180" i="1"/>
  <c r="C180" i="1"/>
  <c r="BK179" i="1"/>
  <c r="BK178" i="1"/>
  <c r="BK177" i="1"/>
  <c r="BK176" i="1"/>
  <c r="BK175" i="1"/>
  <c r="BK174" i="1"/>
  <c r="BK173" i="1"/>
  <c r="BK180" i="1" s="1"/>
  <c r="BJ168" i="1"/>
  <c r="BI168" i="1"/>
  <c r="BH168" i="1"/>
  <c r="BH169" i="1" s="1"/>
  <c r="BG168" i="1"/>
  <c r="BF168" i="1"/>
  <c r="BE168" i="1"/>
  <c r="BD168" i="1"/>
  <c r="BD169" i="1" s="1"/>
  <c r="BC168" i="1"/>
  <c r="BB168" i="1"/>
  <c r="BA168" i="1"/>
  <c r="AZ168" i="1"/>
  <c r="AZ169" i="1" s="1"/>
  <c r="AY168" i="1"/>
  <c r="AX168" i="1"/>
  <c r="AW168" i="1"/>
  <c r="AV168" i="1"/>
  <c r="AV169" i="1" s="1"/>
  <c r="AU168" i="1"/>
  <c r="AT168" i="1"/>
  <c r="AS168" i="1"/>
  <c r="AR168" i="1"/>
  <c r="AR169" i="1" s="1"/>
  <c r="AQ168" i="1"/>
  <c r="AP168" i="1"/>
  <c r="AO168" i="1"/>
  <c r="AN168" i="1"/>
  <c r="AN169" i="1" s="1"/>
  <c r="AM168" i="1"/>
  <c r="AL168" i="1"/>
  <c r="AK168" i="1"/>
  <c r="AJ168" i="1"/>
  <c r="AJ169" i="1" s="1"/>
  <c r="AI168" i="1"/>
  <c r="AH168" i="1"/>
  <c r="AG168" i="1"/>
  <c r="AF168" i="1"/>
  <c r="AF169" i="1" s="1"/>
  <c r="AE168" i="1"/>
  <c r="AD168" i="1"/>
  <c r="AC168" i="1"/>
  <c r="AB168" i="1"/>
  <c r="AB169" i="1" s="1"/>
  <c r="AA168" i="1"/>
  <c r="Z168" i="1"/>
  <c r="Y168" i="1"/>
  <c r="X168" i="1"/>
  <c r="X169" i="1" s="1"/>
  <c r="W168" i="1"/>
  <c r="V168" i="1"/>
  <c r="U168" i="1"/>
  <c r="T168" i="1"/>
  <c r="T169" i="1" s="1"/>
  <c r="S168" i="1"/>
  <c r="R168" i="1"/>
  <c r="Q168" i="1"/>
  <c r="P168" i="1"/>
  <c r="P169" i="1" s="1"/>
  <c r="O168" i="1"/>
  <c r="N168" i="1"/>
  <c r="M168" i="1"/>
  <c r="L168" i="1"/>
  <c r="L169" i="1" s="1"/>
  <c r="K168" i="1"/>
  <c r="J168" i="1"/>
  <c r="I168" i="1"/>
  <c r="H168" i="1"/>
  <c r="H169" i="1" s="1"/>
  <c r="G168" i="1"/>
  <c r="F168" i="1"/>
  <c r="E168" i="1"/>
  <c r="D168" i="1"/>
  <c r="D169" i="1" s="1"/>
  <c r="C168" i="1"/>
  <c r="BK167" i="1"/>
  <c r="BK166" i="1"/>
  <c r="BK165" i="1"/>
  <c r="BK164" i="1"/>
  <c r="BK163" i="1"/>
  <c r="BK162" i="1"/>
  <c r="BK161" i="1"/>
  <c r="BK160" i="1"/>
  <c r="BK159" i="1"/>
  <c r="BK158" i="1"/>
  <c r="BK157" i="1"/>
  <c r="BK156" i="1"/>
  <c r="BK155" i="1"/>
  <c r="BK154" i="1"/>
  <c r="BK153" i="1"/>
  <c r="BK152" i="1"/>
  <c r="BK151" i="1"/>
  <c r="BK150" i="1"/>
  <c r="BK149" i="1"/>
  <c r="BK148" i="1"/>
  <c r="BK147" i="1"/>
  <c r="BK146" i="1"/>
  <c r="BK145" i="1"/>
  <c r="BK144" i="1"/>
  <c r="BK143" i="1"/>
  <c r="BK142" i="1"/>
  <c r="BK141" i="1"/>
  <c r="BK140" i="1"/>
  <c r="BK139" i="1"/>
  <c r="BK138" i="1"/>
  <c r="BK137" i="1"/>
  <c r="BK136" i="1"/>
  <c r="BK135" i="1"/>
  <c r="BK134" i="1"/>
  <c r="BK133" i="1"/>
  <c r="BK132" i="1"/>
  <c r="BK131" i="1"/>
  <c r="BK130" i="1"/>
  <c r="BK129" i="1"/>
  <c r="BK128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K125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K123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K121" i="1"/>
  <c r="BK120" i="1"/>
  <c r="BK119" i="1"/>
  <c r="BK118" i="1"/>
  <c r="BK117" i="1"/>
  <c r="BK116" i="1"/>
  <c r="BK115" i="1"/>
  <c r="BK114" i="1"/>
  <c r="BK113" i="1"/>
  <c r="BK112" i="1"/>
  <c r="BK111" i="1"/>
  <c r="BK110" i="1"/>
  <c r="BK109" i="1"/>
  <c r="BK108" i="1"/>
  <c r="BK107" i="1"/>
  <c r="BK106" i="1"/>
  <c r="BK105" i="1"/>
  <c r="BK104" i="1"/>
  <c r="BK103" i="1"/>
  <c r="BK102" i="1"/>
  <c r="BK101" i="1"/>
  <c r="BK100" i="1"/>
  <c r="BK99" i="1"/>
  <c r="BK98" i="1"/>
  <c r="BK97" i="1"/>
  <c r="BK96" i="1"/>
  <c r="BK95" i="1"/>
  <c r="BK94" i="1"/>
  <c r="BK93" i="1"/>
  <c r="BK92" i="1"/>
  <c r="BK91" i="1"/>
  <c r="BK90" i="1"/>
  <c r="BK89" i="1"/>
  <c r="BK88" i="1"/>
  <c r="BK87" i="1"/>
  <c r="BK86" i="1"/>
  <c r="BK85" i="1"/>
  <c r="BK84" i="1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K15" i="1"/>
  <c r="BK14" i="1"/>
  <c r="BK13" i="1"/>
  <c r="BK16" i="1" s="1"/>
  <c r="BK122" i="1" l="1"/>
  <c r="M229" i="1"/>
  <c r="AC229" i="1"/>
  <c r="AS229" i="1"/>
  <c r="BI229" i="1"/>
  <c r="R229" i="1"/>
  <c r="AH229" i="1"/>
  <c r="AX229" i="1"/>
  <c r="F169" i="1"/>
  <c r="F229" i="1" s="1"/>
  <c r="J169" i="1"/>
  <c r="J229" i="1" s="1"/>
  <c r="N169" i="1"/>
  <c r="N229" i="1" s="1"/>
  <c r="R169" i="1"/>
  <c r="V169" i="1"/>
  <c r="V229" i="1" s="1"/>
  <c r="Z169" i="1"/>
  <c r="Z229" i="1" s="1"/>
  <c r="AD169" i="1"/>
  <c r="AD229" i="1" s="1"/>
  <c r="AH169" i="1"/>
  <c r="AL169" i="1"/>
  <c r="AL229" i="1" s="1"/>
  <c r="AP169" i="1"/>
  <c r="AP229" i="1" s="1"/>
  <c r="AT169" i="1"/>
  <c r="AT229" i="1" s="1"/>
  <c r="AX169" i="1"/>
  <c r="BB169" i="1"/>
  <c r="BB229" i="1" s="1"/>
  <c r="BF169" i="1"/>
  <c r="BF229" i="1" s="1"/>
  <c r="BJ169" i="1"/>
  <c r="BJ229" i="1" s="1"/>
  <c r="BK205" i="1"/>
  <c r="E169" i="1"/>
  <c r="E229" i="1" s="1"/>
  <c r="I169" i="1"/>
  <c r="I229" i="1" s="1"/>
  <c r="M169" i="1"/>
  <c r="Q169" i="1"/>
  <c r="Q229" i="1" s="1"/>
  <c r="U169" i="1"/>
  <c r="U229" i="1" s="1"/>
  <c r="Y169" i="1"/>
  <c r="Y229" i="1" s="1"/>
  <c r="AC169" i="1"/>
  <c r="AG169" i="1"/>
  <c r="AG229" i="1" s="1"/>
  <c r="AK169" i="1"/>
  <c r="AK229" i="1" s="1"/>
  <c r="AO169" i="1"/>
  <c r="AO229" i="1" s="1"/>
  <c r="AS169" i="1"/>
  <c r="AW169" i="1"/>
  <c r="AW229" i="1" s="1"/>
  <c r="BA169" i="1"/>
  <c r="BA229" i="1" s="1"/>
  <c r="BE169" i="1"/>
  <c r="BE229" i="1" s="1"/>
  <c r="BI169" i="1"/>
  <c r="BK168" i="1"/>
  <c r="BK169" i="1" s="1"/>
  <c r="C169" i="1"/>
  <c r="C229" i="1" s="1"/>
  <c r="G169" i="1"/>
  <c r="G229" i="1" s="1"/>
  <c r="K169" i="1"/>
  <c r="K229" i="1" s="1"/>
  <c r="O169" i="1"/>
  <c r="O229" i="1" s="1"/>
  <c r="S169" i="1"/>
  <c r="S229" i="1" s="1"/>
  <c r="W169" i="1"/>
  <c r="W229" i="1" s="1"/>
  <c r="AA169" i="1"/>
  <c r="AA229" i="1" s="1"/>
  <c r="AE169" i="1"/>
  <c r="AE229" i="1" s="1"/>
  <c r="AI169" i="1"/>
  <c r="AI229" i="1" s="1"/>
  <c r="AM169" i="1"/>
  <c r="AM229" i="1" s="1"/>
  <c r="AQ169" i="1"/>
  <c r="AQ229" i="1" s="1"/>
  <c r="AU169" i="1"/>
  <c r="AU229" i="1" s="1"/>
  <c r="AY169" i="1"/>
  <c r="AY229" i="1" s="1"/>
  <c r="BC169" i="1"/>
  <c r="BC229" i="1" s="1"/>
  <c r="BG169" i="1"/>
  <c r="BG229" i="1" s="1"/>
  <c r="BK223" i="1"/>
  <c r="BK229" i="1" s="1"/>
  <c r="D229" i="1"/>
  <c r="H229" i="1"/>
  <c r="L229" i="1"/>
  <c r="P229" i="1"/>
  <c r="T229" i="1"/>
  <c r="X229" i="1"/>
  <c r="AB229" i="1"/>
  <c r="AF229" i="1"/>
  <c r="AJ229" i="1"/>
  <c r="AN229" i="1"/>
  <c r="AR229" i="1"/>
  <c r="AV229" i="1"/>
  <c r="AZ229" i="1"/>
  <c r="BD229" i="1"/>
  <c r="BH229" i="1"/>
</calcChain>
</file>

<file path=xl/sharedStrings.xml><?xml version="1.0" encoding="utf-8"?>
<sst xmlns="http://schemas.openxmlformats.org/spreadsheetml/2006/main" count="265" uniqueCount="238">
  <si>
    <t>Sl. No.</t>
  </si>
  <si>
    <t>Scheme Category/ Scheme Name</t>
  </si>
  <si>
    <t>UTI - Mutual Fund: AVG.Net Assets Under Management (AAUM) as on 30TH  APR-2020 (All figures in Rs. Crore)</t>
  </si>
  <si>
    <t xml:space="preserve">Through Direct Plan </t>
  </si>
  <si>
    <t>Through Associate Distributors</t>
  </si>
  <si>
    <t>Through Non - Associate Distributors</t>
  </si>
  <si>
    <t>GRAND TOTAL</t>
  </si>
  <si>
    <t>T30</t>
  </si>
  <si>
    <t>B30</t>
  </si>
  <si>
    <t>I</t>
  </si>
  <si>
    <t>II</t>
  </si>
  <si>
    <t>A</t>
  </si>
  <si>
    <t>INCOME / DEBT ORIENTED SCHEMES</t>
  </si>
  <si>
    <t>(i)</t>
  </si>
  <si>
    <t>Liquid/ Money Market</t>
  </si>
  <si>
    <t>UTI Money Market Fund</t>
  </si>
  <si>
    <t>UTI Liquid Cash Plan</t>
  </si>
  <si>
    <t>UTI Overnight Fund</t>
  </si>
  <si>
    <t>(a) Sub-Total</t>
  </si>
  <si>
    <t>(ii)</t>
  </si>
  <si>
    <t>Gilt</t>
  </si>
  <si>
    <t>UTI Gilt Fund</t>
  </si>
  <si>
    <t>(b) Sub-Total</t>
  </si>
  <si>
    <t>(iii)</t>
  </si>
  <si>
    <t>FMP</t>
  </si>
  <si>
    <t>UTI Fixed Income Interval Fund - I- Quarterly Interval Plan- Retail Option</t>
  </si>
  <si>
    <t>UTI Fixed Income Interval Fund - I- Monthly Interval Plan- Retail Option</t>
  </si>
  <si>
    <t>UTI Fixed Income Interval Fund - I- Annual Interval Plan- Retail Option</t>
  </si>
  <si>
    <t>UTI Fixed Income Interval Fund-Annual Intarval Plan Series - II</t>
  </si>
  <si>
    <t>UTI Fixed Income Interval Fund - III- Quarterly Interval Plan</t>
  </si>
  <si>
    <t>UTI Fixed Income Interval Fund Annual Interval Plan III</t>
  </si>
  <si>
    <t>UTI Fixed Income Interval Fund - IV- Annual Interval Plan- Retail Option</t>
  </si>
  <si>
    <t>UTI Fixed Income Interval Fund - I - Half Yearly Interval Plan- Retail Option</t>
  </si>
  <si>
    <t>UTI Fixed Income Interval Fund - II- Monthly Interval Plan- Retail Option</t>
  </si>
  <si>
    <t>UTI Fixed Income Interval Fund - II - Half Yearly Interval Plan- Retail Option</t>
  </si>
  <si>
    <t>UTI Fixed Income Interval Fund - IV- Quarterly Interval Plan- Retail Option</t>
  </si>
  <si>
    <t>UTI Fixed Income Interval Fund - V- Quarterly Interval Plan- Retail Option</t>
  </si>
  <si>
    <t>UTI Fixed Income Interval Fund - VI- Quarterly Interval Plan- Retail Option</t>
  </si>
  <si>
    <t>UTI Fixed Income Interval Fund - VII- Quarterly Interval Plan- Retail Option</t>
  </si>
  <si>
    <t>UTI Fixed Term Income Fund Series XXIV - XIV (1831 Days)</t>
  </si>
  <si>
    <t>UTI Fixed Term Income Fund Series XXV - X (1229 Days)</t>
  </si>
  <si>
    <t>UTI Fixed Term Income Fund Series XXV - XI (1211 Days)</t>
  </si>
  <si>
    <t>UTI Fixed Term Income Fund Series XXV - XII (1198 Days)</t>
  </si>
  <si>
    <t>UTI Fixed Term Income Fund Series XXVI-I (1182 Days)</t>
  </si>
  <si>
    <t>UTI Fixed Term Income Fund Series XXVI - II (1176 Days)</t>
  </si>
  <si>
    <t>UTI Fixed Term Income Fund Series XXVI - III (1169 Days)</t>
  </si>
  <si>
    <t>UTI Fixed Term Income Fund Series XXVI - V (1160 Days)</t>
  </si>
  <si>
    <t>UTI Fixed Term Income Fund Series XXVI - VI (1146 Days)</t>
  </si>
  <si>
    <t>UTI Fixed Term Income Fund Series XXVI - VII (1140 Days)</t>
  </si>
  <si>
    <t>UTI Fixed Term Income Fund Series XXVI - VIII (1154 Days)</t>
  </si>
  <si>
    <t>UTI Fixed Term Income Fund Series XXVI - IX (1113 Days)</t>
  </si>
  <si>
    <t>UTI Fixed Term Income Fund Series XXVI - X (1107 Days)</t>
  </si>
  <si>
    <t>UTI Fixed Term Income Fund Series XXVI - XI (1105 Days)</t>
  </si>
  <si>
    <t>UTI Fixed Term Income Fund Series XXVI - XII (1096 Days)</t>
  </si>
  <si>
    <t>UTI Fixed Term Income Fund Series XXVI - XIII (1124 Days)</t>
  </si>
  <si>
    <t>UTI Fixed Term Income Fund Series XXVI - XIV (1105 Days)</t>
  </si>
  <si>
    <t>UTI Fixed Term Income Fund Series XXVI - XV (1097 Days)</t>
  </si>
  <si>
    <t>UTI Fixed Term Income Fund Series XXVII - I (1113 Days)</t>
  </si>
  <si>
    <t>UTI Fixed Term Income Fund Series XXVII - II (1161 Days)</t>
  </si>
  <si>
    <t>UTI Fixed Term Income Fund Series XXVII - III (1096 Days)</t>
  </si>
  <si>
    <t>UTI Fixed Term Income Fund Series XXVII - IV (1113 Days)</t>
  </si>
  <si>
    <t>UTI Fixed Term Income Fund Series XXVII-V (1097 Days)</t>
  </si>
  <si>
    <t>UTI Fixed Term Income Fund Series XXVII – VI (1113 Days)</t>
  </si>
  <si>
    <t>UTI Fixed Term Income Fund Series XXVII – VII (1104 Days)</t>
  </si>
  <si>
    <t>UTI Fixed Term Income Fund Series XXVII-VIII (1117 Days)</t>
  </si>
  <si>
    <t>UTI Fixed Term Income Fund Series XXVII -IX (1160 Days)</t>
  </si>
  <si>
    <t>UTI Fixed Term Income Fund Series XXVII-X (1118 Days)</t>
  </si>
  <si>
    <t>UTI Fixed Term Income Fund Series XXVIII – I (1230 Days)</t>
  </si>
  <si>
    <t>UTI Fixed Term Income Fund Series XXVIII – II (1210 Days)</t>
  </si>
  <si>
    <t>UTI Fixed Term Income Fund Series XXVIII – III (1203 Days)</t>
  </si>
  <si>
    <t>UTI Fixed Term Income Fund Series XXVIII – IV (1204 Days)</t>
  </si>
  <si>
    <t>UTI Fixed Term Income Fund Series XXVIII – V (1190 Days)</t>
  </si>
  <si>
    <t>UTI Fixed Term Income Fund Series XXVIII – VI (1190 Days)</t>
  </si>
  <si>
    <t>UTI Fixed Term Income Fund Series XXVIII – VII (1169 Days)</t>
  </si>
  <si>
    <t>UTI Fixed Term Income Fund Series XXVIII – VIII (1171 Days)</t>
  </si>
  <si>
    <t>UTI Fixed Term Income Fund Series XXVIII – IX (1168 Days)</t>
  </si>
  <si>
    <t>UTI Fixed Term Income Fund Series XXVIII – X (1153 Days)</t>
  </si>
  <si>
    <t>UTI Fixed Term Income Fund Series XXVIII – XI (1161 Days)</t>
  </si>
  <si>
    <t>UTI Fixed Term Income Fund Series XXVIII – XII (1154 Days)</t>
  </si>
  <si>
    <t>UTI Fixed Term Income Fund Series XXVIII – XIII (1134 Days)</t>
  </si>
  <si>
    <t>UTI Fixed Term Income Fund Series XXVIII – XIV (1147 Days)</t>
  </si>
  <si>
    <t>UTI Fixed Term Income Fund Series XXIX - I (1134 Days)</t>
  </si>
  <si>
    <t>UTI Fixed Term Income Fund Series XXIX -II (1118 Days)</t>
  </si>
  <si>
    <t>UTI Fixed Term Income Fund Series XXIX -III (1131 Days)</t>
  </si>
  <si>
    <t>UTI Fixed Term Income Fund Series XXIX -IV (1422 Days)</t>
  </si>
  <si>
    <t>UTI Fixed Term Income Fund Series XXIX -V (1113 Days)</t>
  </si>
  <si>
    <t>UTI Fixed Term Income Fund Series XXIX - VI (1135 Days)</t>
  </si>
  <si>
    <t>UTI Fixed Term Income Fund – Series XXIX - VII (1135 Days)</t>
  </si>
  <si>
    <t>UTI Fixed Term Income Fund – Series XXIX - VIII (1127 Days)</t>
  </si>
  <si>
    <t>UTI Fixed Term Income Fund – Series XXIX - IX (1109 Days)</t>
  </si>
  <si>
    <t>UTI Fixed Term Income Fund Series XXIX - XI (1112 Days)</t>
  </si>
  <si>
    <t>UTI Fixed Term Income Fund Series XXIX - XIII (1122 Days)</t>
  </si>
  <si>
    <t>UTI Fixed Term Income Fund Series XXIX - XIV (1131 Days)</t>
  </si>
  <si>
    <t>UTI Fixed Term Income Fund Series XXIX - XV (1124 Days)</t>
  </si>
  <si>
    <t>UTI Fixed Term Income Fund Series XXX - I (1104 Days)</t>
  </si>
  <si>
    <t>UTI Fixed Term Income Fund Series XXX - II (1107 Days)</t>
  </si>
  <si>
    <t>UTI Fixed Term Income Fund Series XXX - III (1106 Days)</t>
  </si>
  <si>
    <t>UTI Fixed Term Income Fund Series XXX - IV (1125 Days)</t>
  </si>
  <si>
    <t>UTI Fixed Term Income Fund Series XXX - V (1135 Days)</t>
  </si>
  <si>
    <t>UTI Fixed Term Income Fund Series XXX - VI (1107 Days)</t>
  </si>
  <si>
    <t>UTI Fixed Term Income Fund Series XXX - VIII (1286 Days)</t>
  </si>
  <si>
    <t>UTI Fixed Term Income Fund Series XXX - IX (1266 Days)</t>
  </si>
  <si>
    <t>UTI Fixed Term Income Fund Series XXX - X (1267 Days)</t>
  </si>
  <si>
    <t>UTI Fixed Term Income Fund Series XXX - XI (1246 Days)</t>
  </si>
  <si>
    <t>UTI Fixed Term Income Fund Series XXX - XII (1254 Days)</t>
  </si>
  <si>
    <t>UTI Fixed Term Income Fund Series XXX - XIII (1224 Days)</t>
  </si>
  <si>
    <t>UTI Fixed Term Income Fund Series XXX - XIV (1209 Days)</t>
  </si>
  <si>
    <t>UTI Fixed Term Income Fund Series XXX - XV (1223 Days)</t>
  </si>
  <si>
    <t>UTI Fixed Term Income Fund Series XXXI - I (1209 Days)</t>
  </si>
  <si>
    <t>UTI Fixed Term Income Fund Series XXXI - II (1222 Days)</t>
  </si>
  <si>
    <t>UTI Fixed Term Income Fund Series XXXI - III (1174 Days)</t>
  </si>
  <si>
    <t>UTI Fixed Term Income Fund Series XXXI - IV (1204 Days)</t>
  </si>
  <si>
    <t>UTI Fixed Term Income Fund Series XXXI - V (1174 Days)</t>
  </si>
  <si>
    <t>UTI Fixed Term Income Fund Series XXXI - VI (1167 Days)</t>
  </si>
  <si>
    <t>UTI Fixed Term Income Fund Series XXXI - VII (1155 Days)</t>
  </si>
  <si>
    <t>UTI Fixed Term Income Fund Series XXXI - VIII (1153 Days)</t>
  </si>
  <si>
    <t>UTI Fixed Term Income Fund Series XXXI - IX (1168 Days)</t>
  </si>
  <si>
    <t>UTI Fixed Term Income Fund Series XXXI - X (1168 Days)</t>
  </si>
  <si>
    <t>UTI Fixed Term Income Fund Series XXXI - XI (1169 Days)</t>
  </si>
  <si>
    <t>UTI Fixed Term Income Fund Series XXXI - XII (1148 Days)</t>
  </si>
  <si>
    <t>UTI Fixed Term Income Fund Series XXXI - XIII (1127 Days)</t>
  </si>
  <si>
    <t>UTI Fixed Term Income Fund Series XXXI - XIV (1111 Days)</t>
  </si>
  <si>
    <t>UTI Fixed Term Income Fund Series XXXI - XV (1099 days)</t>
  </si>
  <si>
    <t>UTI Fixed Term Income Fund Series XXXII - I (1126 days)</t>
  </si>
  <si>
    <t>UTI Fixed Term Income Fund Series XXXII - II (1111 days)</t>
  </si>
  <si>
    <t>UTI Fixed Term Income Fund Series XXXIII - I (1135 days)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</si>
  <si>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</si>
  <si>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</si>
  <si>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</si>
  <si>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</si>
  <si>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</si>
  <si>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</si>
  <si>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 xml:space="preserve"> (e) Sub-Total</t>
  </si>
  <si>
    <t>(vi)</t>
  </si>
  <si>
    <t>Other Debt Schemes</t>
  </si>
  <si>
    <t>UTI Unit Linked Insurance Plan</t>
  </si>
  <si>
    <t>UTI Childrens Career Fund (UTI CCF) - Savings Plan</t>
  </si>
  <si>
    <t>UTI Retirement Benefit Pension Fund</t>
  </si>
  <si>
    <t>UTI Bond Fund</t>
  </si>
  <si>
    <t>UTI Short Term Income Fund</t>
  </si>
  <si>
    <t>UTI Treasury Advantage Fund</t>
  </si>
  <si>
    <t>UTI Ultra Short Term Fund</t>
  </si>
  <si>
    <t>UTI Regular Savings Fund</t>
  </si>
  <si>
    <t>UTI Dynamic Bond Fund</t>
  </si>
  <si>
    <t>UTI Credit Risk Fund</t>
  </si>
  <si>
    <t>UTI Banking &amp; PSU Debt Fund</t>
  </si>
  <si>
    <t>UTI Medium Term Fund</t>
  </si>
  <si>
    <t>UTI Dual Advantage Fixed Term Fund Series II - I (1998 Days)</t>
  </si>
  <si>
    <t>UTI Dual Advantage Fixed Term Fund Series II - II (1997 Days)</t>
  </si>
  <si>
    <t>UTI Dual Advantage Fixed Term Fund Series II - III (1998 Days)</t>
  </si>
  <si>
    <t>UTI Dual Advantage Fixed Term Fund Series II - IV (1997 Days)</t>
  </si>
  <si>
    <t>UTI Dual Advantage Fixed Term Fund Series II - V (1997 Days)</t>
  </si>
  <si>
    <t>UTI Dual Advantage Fixed Term Fund Series III - I (1998 Days)</t>
  </si>
  <si>
    <t>UTI Capital Protection Oriented Scheme Series VIII - II (1831 Days)</t>
  </si>
  <si>
    <t>UTI Capital Protection Oriented Scheme Series VIII - III (1281 Days)</t>
  </si>
  <si>
    <t>UTI Capital Protection Oriented Scheme Series VIII - IV (1996 Days)</t>
  </si>
  <si>
    <t>UTI Dual Advantage Fixed Term Fund Series IV - I (1279 Days)</t>
  </si>
  <si>
    <t>UTI Dual Advantage Fixed Term Fund Series IV - II (1278 Days)</t>
  </si>
  <si>
    <t>UTI Dual Advantage Fixed Term Fund Series IV - III (1279 Days)</t>
  </si>
  <si>
    <t>UTI Dual Advantage Fixed Term Fund Series IV - IV (1997 Days)</t>
  </si>
  <si>
    <t>UTI Capital Protection Oriented Scheme Series IX - I (1467 Days)</t>
  </si>
  <si>
    <t>UTI Capital Protection Oriented Scheme Series IX - II (1462 Days)</t>
  </si>
  <si>
    <t>UTI Capital Protection Oriented Scheme Series IX -III (1389 Days)</t>
  </si>
  <si>
    <t>UTI Dual Advantage Fixed Term Fund Series V - I (1103 Days)</t>
  </si>
  <si>
    <t>UTI Capital Protection Oriented Scheme Series X - II (1134 Days)</t>
  </si>
  <si>
    <t>UTI Corporate Bond Fund</t>
  </si>
  <si>
    <t>UTI Floater Fund</t>
  </si>
  <si>
    <t>UTI Credit Risk Fund (Segregated - 13092019)</t>
  </si>
  <si>
    <t>UTI Bond Fund (Segregated - 17022020)</t>
  </si>
  <si>
    <t>UTI Regular Saving Fund (Segregated - 17022020)</t>
  </si>
  <si>
    <t>UTI Dynamic Bond Fund (Segregated - 17022020)</t>
  </si>
  <si>
    <t>UTI Credit Risk Fund (Segregated - 17022020)</t>
  </si>
  <si>
    <t>UTI Medium Term Fund (Segregated - 17022020)</t>
  </si>
  <si>
    <t>UTI Credit Risk Fund (Segregated - 06032020)</t>
  </si>
  <si>
    <t>UTI Medium Term Fund (Segregated - 06032020)</t>
  </si>
  <si>
    <t>(f) Sub-Total</t>
  </si>
  <si>
    <t>Grand Sub-Total (a+b+c+d+e+f)</t>
  </si>
  <si>
    <t>B</t>
  </si>
  <si>
    <t>GROWTH / EQUITY ORIENTED SCHEMES</t>
  </si>
  <si>
    <t>ELSS</t>
  </si>
  <si>
    <t>UTI Long Term Equity Fund (Tax Saving)</t>
  </si>
  <si>
    <t>UTI - MASTER EQUITY PLAN UNIT SCHEME (MEPUS)</t>
  </si>
  <si>
    <t>UTI Long Term Advantage Fund Series III</t>
  </si>
  <si>
    <t>UTI Long Term Advantage Fund Series IV</t>
  </si>
  <si>
    <t>UTI Long Term Advantage Fund Series V</t>
  </si>
  <si>
    <t>UTI Long Term Advantage Fund Series VI</t>
  </si>
  <si>
    <t>UTI Long Term Advantage Fund Series VII</t>
  </si>
  <si>
    <t>Others</t>
  </si>
  <si>
    <t>UTI Mastershare Unit Scheme</t>
  </si>
  <si>
    <t>UTI Equity Fund</t>
  </si>
  <si>
    <t>UTI Core Equity Fund</t>
  </si>
  <si>
    <t>UTI MNC Fund</t>
  </si>
  <si>
    <t>UTI Healthcare Fund</t>
  </si>
  <si>
    <t>UTI Nifty Index Fund</t>
  </si>
  <si>
    <t>UTI Childrens Career Fund (UTI CCF) - Investment Plan</t>
  </si>
  <si>
    <t>UTI Mid Cap Fund</t>
  </si>
  <si>
    <t>UTI Infrastructure Fund</t>
  </si>
  <si>
    <t>UTI Transportation &amp; Logistics Fund</t>
  </si>
  <si>
    <t>UTI Banking &amp; Financial Services Fund</t>
  </si>
  <si>
    <t>UTI Dividend Yield Fund</t>
  </si>
  <si>
    <t>UTI Value Opportunities Fund</t>
  </si>
  <si>
    <t>UTI Arbitrage Fund</t>
  </si>
  <si>
    <t>UTI India Consumer Fund</t>
  </si>
  <si>
    <t>UTI Multi Asset Fund</t>
  </si>
  <si>
    <t>UTI Focussed Equity Fund Series I (2195 Days)</t>
  </si>
  <si>
    <t>UTI Focussed Equity Fund Series IV (1104 Days)</t>
  </si>
  <si>
    <t>UTI Focussed Equity Fund Series V (1102 Days)</t>
  </si>
  <si>
    <t>UTI Focussed Equity Fund Series VI (1150 Days)</t>
  </si>
  <si>
    <t>UTI Nifty Next 50 Index Fund</t>
  </si>
  <si>
    <t>UTI Equity Savings Fund</t>
  </si>
  <si>
    <t>Grand Sub-Total (a+b)</t>
  </si>
  <si>
    <t>C</t>
  </si>
  <si>
    <t>BALANCED SCHEMES</t>
  </si>
  <si>
    <t>UTI Hybrid Equity Fund</t>
  </si>
  <si>
    <t>Grand Sub-Total</t>
  </si>
  <si>
    <t>D</t>
  </si>
  <si>
    <t>EXCHANGE TRADED FUND</t>
  </si>
  <si>
    <t>GOLD ETF</t>
  </si>
  <si>
    <t>UTI  Gold Exchange Traded Fund</t>
  </si>
  <si>
    <t xml:space="preserve">Other ETFs </t>
  </si>
  <si>
    <t>UTI Nifty Exchange Traded Fund</t>
  </si>
  <si>
    <t>UTI Sensex Exchange Traded Fund</t>
  </si>
  <si>
    <t>UTI  Nifty Next 50 Exchange Traded Fund</t>
  </si>
  <si>
    <t>UTI S&amp;P BSE Sensex Next 50 Exchange Traded Fund</t>
  </si>
  <si>
    <t>E</t>
  </si>
  <si>
    <t>FUND OF FUNDS INVESTING OVERSEAS</t>
  </si>
  <si>
    <t>Fund of funds investing overseas</t>
  </si>
  <si>
    <t>GRAND TOTAL (A+B+C+D+E)</t>
  </si>
  <si>
    <t>F</t>
  </si>
  <si>
    <t>Fund of Funds Scheme (Domestic)</t>
  </si>
  <si>
    <t>I : Contribution of sponsor and its associates in AUM</t>
  </si>
  <si>
    <t>II : Contribution of other than sponsor and its associates in AUM</t>
  </si>
  <si>
    <t>Category of Investor</t>
  </si>
  <si>
    <t xml:space="preserve">1 : Retail Investor </t>
  </si>
  <si>
    <t>2 : Corporates</t>
  </si>
  <si>
    <t>3 : Banks/FIs</t>
  </si>
  <si>
    <t>4 : FIIs/FPIs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</si>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</sst>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86">
    <xf numFmtId="0" fontId="0" fillId="0" borderId="0" xfId="0"/>
    <xf numFmtId="0" fontId="2" fillId="0" borderId="0" xfId="0" applyFont="1"/>
    <xf numFmtId="43" fontId="2" fillId="0" borderId="0" xfId="0" applyNumberFormat="1" applyFont="1"/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2" fontId="6" fillId="2" borderId="3" xfId="3" applyNumberFormat="1" applyFont="1" applyFill="1" applyBorder="1" applyAlignment="1">
      <alignment horizontal="center" vertical="top" wrapText="1"/>
    </xf>
    <xf numFmtId="2" fontId="6" fillId="2" borderId="4" xfId="3" applyNumberFormat="1" applyFont="1" applyFill="1" applyBorder="1" applyAlignment="1">
      <alignment horizontal="center" vertical="top" wrapText="1"/>
    </xf>
    <xf numFmtId="2" fontId="6" fillId="2" borderId="5" xfId="3" applyNumberFormat="1" applyFont="1" applyFill="1" applyBorder="1" applyAlignment="1">
      <alignment horizontal="center" vertical="top" wrapText="1"/>
    </xf>
    <xf numFmtId="49" fontId="4" fillId="2" borderId="6" xfId="2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2" fontId="6" fillId="2" borderId="3" xfId="3" applyNumberFormat="1" applyFont="1" applyFill="1" applyBorder="1" applyAlignment="1">
      <alignment horizontal="center"/>
    </xf>
    <xf numFmtId="2" fontId="6" fillId="2" borderId="4" xfId="3" applyNumberFormat="1" applyFont="1" applyFill="1" applyBorder="1" applyAlignment="1">
      <alignment horizontal="center"/>
    </xf>
    <xf numFmtId="2" fontId="6" fillId="2" borderId="5" xfId="3" applyNumberFormat="1" applyFont="1" applyFill="1" applyBorder="1" applyAlignment="1">
      <alignment horizontal="center"/>
    </xf>
    <xf numFmtId="3" fontId="6" fillId="2" borderId="9" xfId="3" applyNumberFormat="1" applyFont="1" applyFill="1" applyBorder="1" applyAlignment="1">
      <alignment horizontal="center" vertical="center" wrapText="1"/>
    </xf>
    <xf numFmtId="2" fontId="6" fillId="2" borderId="10" xfId="3" applyNumberFormat="1" applyFont="1" applyFill="1" applyBorder="1" applyAlignment="1">
      <alignment horizontal="center" vertical="top" wrapText="1"/>
    </xf>
    <xf numFmtId="2" fontId="6" fillId="2" borderId="11" xfId="3" applyNumberFormat="1" applyFont="1" applyFill="1" applyBorder="1" applyAlignment="1">
      <alignment horizontal="center" vertical="top" wrapText="1"/>
    </xf>
    <xf numFmtId="2" fontId="6" fillId="2" borderId="12" xfId="3" applyNumberFormat="1" applyFont="1" applyFill="1" applyBorder="1" applyAlignment="1">
      <alignment horizontal="center" vertical="top" wrapText="1"/>
    </xf>
    <xf numFmtId="49" fontId="4" fillId="2" borderId="13" xfId="2" applyNumberFormat="1" applyFont="1" applyFill="1" applyBorder="1" applyAlignment="1">
      <alignment horizontal="center"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6" fillId="2" borderId="15" xfId="3" applyNumberFormat="1" applyFont="1" applyFill="1" applyBorder="1" applyAlignment="1">
      <alignment horizontal="center" wrapText="1"/>
    </xf>
    <xf numFmtId="0" fontId="6" fillId="2" borderId="16" xfId="3" applyNumberFormat="1" applyFont="1" applyFill="1" applyBorder="1" applyAlignment="1">
      <alignment horizontal="center" wrapText="1"/>
    </xf>
    <xf numFmtId="0" fontId="6" fillId="2" borderId="17" xfId="3" applyNumberFormat="1" applyFont="1" applyFill="1" applyBorder="1" applyAlignment="1">
      <alignment horizontal="center" wrapText="1"/>
    </xf>
    <xf numFmtId="0" fontId="7" fillId="0" borderId="18" xfId="0" applyFont="1" applyFill="1" applyBorder="1"/>
    <xf numFmtId="0" fontId="7" fillId="0" borderId="19" xfId="0" applyFont="1" applyFill="1" applyBorder="1" applyAlignment="1">
      <alignment wrapText="1"/>
    </xf>
    <xf numFmtId="0" fontId="6" fillId="0" borderId="19" xfId="3" applyNumberFormat="1" applyFont="1" applyFill="1" applyBorder="1" applyAlignment="1">
      <alignment horizontal="center" wrapText="1"/>
    </xf>
    <xf numFmtId="3" fontId="6" fillId="0" borderId="20" xfId="3" applyNumberFormat="1" applyFont="1" applyFill="1" applyBorder="1" applyAlignment="1">
      <alignment horizontal="center" vertical="center" wrapText="1"/>
    </xf>
    <xf numFmtId="0" fontId="7" fillId="0" borderId="21" xfId="0" applyFont="1" applyFill="1" applyBorder="1"/>
    <xf numFmtId="0" fontId="8" fillId="0" borderId="22" xfId="0" applyFont="1" applyFill="1" applyBorder="1" applyAlignment="1">
      <alignment wrapText="1"/>
    </xf>
    <xf numFmtId="0" fontId="6" fillId="0" borderId="22" xfId="3" applyNumberFormat="1" applyFont="1" applyFill="1" applyBorder="1" applyAlignment="1">
      <alignment horizontal="center" wrapText="1"/>
    </xf>
    <xf numFmtId="3" fontId="6" fillId="0" borderId="23" xfId="3" applyNumberFormat="1" applyFont="1" applyFill="1" applyBorder="1" applyAlignment="1">
      <alignment horizontal="center" vertical="center" wrapText="1"/>
    </xf>
    <xf numFmtId="0" fontId="8" fillId="0" borderId="21" xfId="0" applyFont="1" applyFill="1" applyBorder="1"/>
    <xf numFmtId="0" fontId="2" fillId="0" borderId="22" xfId="0" applyFont="1" applyFill="1" applyBorder="1"/>
    <xf numFmtId="43" fontId="2" fillId="0" borderId="22" xfId="1" applyFont="1" applyFill="1" applyBorder="1"/>
    <xf numFmtId="43" fontId="2" fillId="0" borderId="23" xfId="1" applyFont="1" applyFill="1" applyBorder="1"/>
    <xf numFmtId="0" fontId="8" fillId="0" borderId="24" xfId="0" applyFont="1" applyFill="1" applyBorder="1"/>
    <xf numFmtId="43" fontId="2" fillId="0" borderId="25" xfId="1" applyFont="1" applyFill="1" applyBorder="1"/>
    <xf numFmtId="43" fontId="2" fillId="0" borderId="26" xfId="1" applyFont="1" applyFill="1" applyBorder="1"/>
    <xf numFmtId="0" fontId="8" fillId="2" borderId="3" xfId="0" applyFont="1" applyFill="1" applyBorder="1"/>
    <xf numFmtId="0" fontId="8" fillId="2" borderId="4" xfId="0" applyFont="1" applyFill="1" applyBorder="1" applyAlignment="1">
      <alignment horizontal="right" wrapText="1"/>
    </xf>
    <xf numFmtId="43" fontId="8" fillId="2" borderId="4" xfId="1" applyFont="1" applyFill="1" applyBorder="1"/>
    <xf numFmtId="0" fontId="7" fillId="0" borderId="27" xfId="0" applyFont="1" applyFill="1" applyBorder="1"/>
    <xf numFmtId="0" fontId="8" fillId="0" borderId="28" xfId="0" applyFont="1" applyFill="1" applyBorder="1" applyAlignment="1">
      <alignment wrapText="1"/>
    </xf>
    <xf numFmtId="43" fontId="8" fillId="0" borderId="28" xfId="1" applyFont="1" applyFill="1" applyBorder="1"/>
    <xf numFmtId="43" fontId="8" fillId="0" borderId="29" xfId="1" applyFont="1" applyFill="1" applyBorder="1"/>
    <xf numFmtId="43" fontId="8" fillId="2" borderId="5" xfId="1" applyFont="1" applyFill="1" applyBorder="1"/>
    <xf numFmtId="0" fontId="7" fillId="0" borderId="15" xfId="0" applyFont="1" applyFill="1" applyBorder="1"/>
    <xf numFmtId="0" fontId="8" fillId="0" borderId="16" xfId="0" applyFont="1" applyFill="1" applyBorder="1" applyAlignment="1">
      <alignment wrapText="1"/>
    </xf>
    <xf numFmtId="0" fontId="7" fillId="2" borderId="3" xfId="0" applyFont="1" applyFill="1" applyBorder="1"/>
    <xf numFmtId="0" fontId="7" fillId="0" borderId="30" xfId="0" applyFont="1" applyFill="1" applyBorder="1"/>
    <xf numFmtId="0" fontId="2" fillId="0" borderId="28" xfId="0" applyFont="1" applyFill="1" applyBorder="1" applyAlignment="1">
      <alignment wrapText="1"/>
    </xf>
    <xf numFmtId="43" fontId="2" fillId="0" borderId="28" xfId="1" applyFont="1" applyFill="1" applyBorder="1"/>
    <xf numFmtId="0" fontId="8" fillId="0" borderId="22" xfId="0" applyFont="1" applyFill="1" applyBorder="1"/>
    <xf numFmtId="0" fontId="2" fillId="0" borderId="22" xfId="0" applyFont="1" applyBorder="1"/>
    <xf numFmtId="43" fontId="2" fillId="0" borderId="22" xfId="1" applyFont="1" applyBorder="1"/>
    <xf numFmtId="43" fontId="2" fillId="0" borderId="0" xfId="1" applyFont="1"/>
    <xf numFmtId="0" fontId="8" fillId="2" borderId="31" xfId="0" applyFont="1" applyFill="1" applyBorder="1"/>
    <xf numFmtId="0" fontId="7" fillId="2" borderId="32" xfId="0" applyFont="1" applyFill="1" applyBorder="1" applyAlignment="1">
      <alignment horizontal="right" wrapText="1"/>
    </xf>
    <xf numFmtId="43" fontId="8" fillId="2" borderId="32" xfId="1" applyFont="1" applyFill="1" applyBorder="1"/>
    <xf numFmtId="0" fontId="8" fillId="0" borderId="27" xfId="0" applyFont="1" applyFill="1" applyBorder="1"/>
    <xf numFmtId="0" fontId="7" fillId="0" borderId="28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wrapText="1"/>
    </xf>
    <xf numFmtId="43" fontId="8" fillId="0" borderId="22" xfId="1" applyFont="1" applyFill="1" applyBorder="1"/>
    <xf numFmtId="43" fontId="8" fillId="0" borderId="23" xfId="1" applyFont="1" applyFill="1" applyBorder="1"/>
    <xf numFmtId="0" fontId="7" fillId="2" borderId="4" xfId="0" applyFont="1" applyFill="1" applyBorder="1" applyAlignment="1">
      <alignment horizontal="right" wrapText="1"/>
    </xf>
    <xf numFmtId="0" fontId="2" fillId="0" borderId="25" xfId="0" applyFont="1" applyFill="1" applyBorder="1"/>
    <xf numFmtId="0" fontId="2" fillId="0" borderId="22" xfId="0" applyFont="1" applyFill="1" applyBorder="1" applyAlignment="1">
      <alignment wrapText="1"/>
    </xf>
    <xf numFmtId="0" fontId="2" fillId="0" borderId="28" xfId="0" applyFont="1" applyFill="1" applyBorder="1" applyAlignment="1">
      <alignment horizontal="right" wrapText="1"/>
    </xf>
    <xf numFmtId="43" fontId="2" fillId="0" borderId="29" xfId="1" applyFont="1" applyFill="1" applyBorder="1"/>
    <xf numFmtId="0" fontId="7" fillId="0" borderId="24" xfId="0" applyFont="1" applyFill="1" applyBorder="1"/>
    <xf numFmtId="0" fontId="8" fillId="2" borderId="5" xfId="0" applyFont="1" applyFill="1" applyBorder="1" applyAlignment="1">
      <alignment horizontal="right" wrapText="1"/>
    </xf>
    <xf numFmtId="43" fontId="8" fillId="2" borderId="3" xfId="1" applyFont="1" applyFill="1" applyBorder="1"/>
    <xf numFmtId="43" fontId="8" fillId="2" borderId="33" xfId="1" applyFont="1" applyFill="1" applyBorder="1"/>
    <xf numFmtId="0" fontId="2" fillId="0" borderId="28" xfId="0" applyFont="1" applyFill="1" applyBorder="1"/>
    <xf numFmtId="0" fontId="2" fillId="0" borderId="25" xfId="0" applyFont="1" applyFill="1" applyBorder="1" applyAlignment="1">
      <alignment wrapText="1"/>
    </xf>
    <xf numFmtId="0" fontId="8" fillId="0" borderId="15" xfId="0" applyFont="1" applyFill="1" applyBorder="1"/>
    <xf numFmtId="0" fontId="2" fillId="0" borderId="16" xfId="0" applyFont="1" applyFill="1" applyBorder="1"/>
    <xf numFmtId="43" fontId="2" fillId="0" borderId="16" xfId="1" applyFont="1" applyFill="1" applyBorder="1"/>
    <xf numFmtId="43" fontId="2" fillId="0" borderId="17" xfId="1" applyFont="1" applyFill="1" applyBorder="1"/>
    <xf numFmtId="0" fontId="7" fillId="2" borderId="4" xfId="0" applyFont="1" applyFill="1" applyBorder="1" applyAlignment="1">
      <alignment horizontal="right"/>
    </xf>
    <xf numFmtId="2" fontId="6" fillId="0" borderId="25" xfId="3" applyNumberFormat="1" applyFont="1" applyFill="1" applyBorder="1"/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Border="1"/>
    <xf numFmtId="0" fontId="7" fillId="0" borderId="0" xfId="0" applyFont="1" applyFill="1" applyBorder="1"/>
    <xf numFmtId="43" fontId="2" fillId="0" borderId="0" xfId="0" applyNumberFormat="1" applyFont="1" applyFill="1"/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L245"/>
  <sheetViews>
    <sheetView tabSelected="1" topLeftCell="A175" workbookViewId="0">
      <selection activeCell="A180" sqref="A180"/>
    </sheetView>
  </sheetViews>
  <sheetFormatPr defaultColWidth="65.28515625" defaultRowHeight="12.75" x14ac:dyDescent="0.2"/>
  <cols>
    <col min="1" max="1" width="7" style="1" bestFit="1" customWidth="1"/>
    <col min="2" max="2" width="61.42578125" style="1" bestFit="1" customWidth="1"/>
    <col min="3" max="3" width="4.7109375" style="1" bestFit="1" customWidth="1"/>
    <col min="4" max="4" width="9" style="1" bestFit="1" customWidth="1"/>
    <col min="5" max="5" width="7.5703125" style="1" bestFit="1" customWidth="1"/>
    <col min="6" max="7" width="4.7109375" style="1" bestFit="1" customWidth="1"/>
    <col min="8" max="8" width="9" style="1" bestFit="1" customWidth="1"/>
    <col min="9" max="9" width="10" style="1" bestFit="1" customWidth="1"/>
    <col min="10" max="10" width="9" style="1" bestFit="1" customWidth="1"/>
    <col min="11" max="11" width="6.5703125" style="1" bestFit="1" customWidth="1"/>
    <col min="12" max="12" width="9" style="1" bestFit="1" customWidth="1"/>
    <col min="13" max="17" width="4.7109375" style="1" bestFit="1" customWidth="1"/>
    <col min="18" max="18" width="7.5703125" style="1" bestFit="1" customWidth="1"/>
    <col min="19" max="19" width="9" style="1" bestFit="1" customWidth="1"/>
    <col min="20" max="20" width="7.5703125" style="1" bestFit="1" customWidth="1"/>
    <col min="21" max="21" width="4.7109375" style="1" bestFit="1" customWidth="1"/>
    <col min="22" max="22" width="7.5703125" style="1" bestFit="1" customWidth="1"/>
    <col min="23" max="27" width="4.7109375" style="1" bestFit="1" customWidth="1"/>
    <col min="28" max="28" width="7.5703125" style="1" bestFit="1" customWidth="1"/>
    <col min="29" max="29" width="6.5703125" style="1" bestFit="1" customWidth="1"/>
    <col min="30" max="30" width="5.5703125" style="1" bestFit="1" customWidth="1"/>
    <col min="31" max="31" width="4.7109375" style="1" bestFit="1" customWidth="1"/>
    <col min="32" max="32" width="7.5703125" style="1" bestFit="1" customWidth="1"/>
    <col min="33" max="37" width="4.7109375" style="1" bestFit="1" customWidth="1"/>
    <col min="38" max="38" width="7.5703125" style="1" bestFit="1" customWidth="1"/>
    <col min="39" max="39" width="6.5703125" style="1" bestFit="1" customWidth="1"/>
    <col min="40" max="41" width="4.7109375" style="1" bestFit="1" customWidth="1"/>
    <col min="42" max="42" width="6.5703125" style="1" bestFit="1" customWidth="1"/>
    <col min="43" max="43" width="4.7109375" style="1" bestFit="1" customWidth="1"/>
    <col min="44" max="44" width="6.5703125" style="1" bestFit="1" customWidth="1"/>
    <col min="45" max="45" width="5.5703125" style="1" bestFit="1" customWidth="1"/>
    <col min="46" max="47" width="4.7109375" style="1" bestFit="1" customWidth="1"/>
    <col min="48" max="49" width="10" style="1" bestFit="1" customWidth="1"/>
    <col min="50" max="50" width="7.5703125" style="1" bestFit="1" customWidth="1"/>
    <col min="51" max="51" width="5.5703125" style="1" bestFit="1" customWidth="1"/>
    <col min="52" max="52" width="10" style="1" bestFit="1" customWidth="1"/>
    <col min="53" max="57" width="4.7109375" style="1" bestFit="1" customWidth="1"/>
    <col min="58" max="58" width="10" style="1" bestFit="1" customWidth="1"/>
    <col min="59" max="59" width="9" style="1" bestFit="1" customWidth="1"/>
    <col min="60" max="60" width="7.5703125" style="1" bestFit="1" customWidth="1"/>
    <col min="61" max="61" width="4.7109375" style="1" bestFit="1" customWidth="1"/>
    <col min="62" max="62" width="9" style="1" bestFit="1" customWidth="1"/>
    <col min="63" max="63" width="13.42578125" style="1" bestFit="1" customWidth="1"/>
    <col min="64" max="64" width="17.140625" style="1" bestFit="1" customWidth="1"/>
    <col min="65" max="256" width="65.28515625" style="1"/>
    <col min="257" max="257" width="7" style="1" bestFit="1" customWidth="1"/>
    <col min="258" max="258" width="61.42578125" style="1" bestFit="1" customWidth="1"/>
    <col min="259" max="259" width="4.7109375" style="1" bestFit="1" customWidth="1"/>
    <col min="260" max="260" width="9" style="1" bestFit="1" customWidth="1"/>
    <col min="261" max="261" width="7.5703125" style="1" bestFit="1" customWidth="1"/>
    <col min="262" max="263" width="4.7109375" style="1" bestFit="1" customWidth="1"/>
    <col min="264" max="264" width="9" style="1" bestFit="1" customWidth="1"/>
    <col min="265" max="265" width="10" style="1" bestFit="1" customWidth="1"/>
    <col min="266" max="266" width="9" style="1" bestFit="1" customWidth="1"/>
    <col min="267" max="267" width="6.5703125" style="1" bestFit="1" customWidth="1"/>
    <col min="268" max="268" width="9" style="1" bestFit="1" customWidth="1"/>
    <col min="269" max="273" width="4.7109375" style="1" bestFit="1" customWidth="1"/>
    <col min="274" max="274" width="7.5703125" style="1" bestFit="1" customWidth="1"/>
    <col min="275" max="275" width="9" style="1" bestFit="1" customWidth="1"/>
    <col min="276" max="276" width="7.5703125" style="1" bestFit="1" customWidth="1"/>
    <col min="277" max="277" width="4.7109375" style="1" bestFit="1" customWidth="1"/>
    <col min="278" max="278" width="7.5703125" style="1" bestFit="1" customWidth="1"/>
    <col min="279" max="283" width="4.7109375" style="1" bestFit="1" customWidth="1"/>
    <col min="284" max="284" width="7.5703125" style="1" bestFit="1" customWidth="1"/>
    <col min="285" max="285" width="6.5703125" style="1" bestFit="1" customWidth="1"/>
    <col min="286" max="286" width="5.5703125" style="1" bestFit="1" customWidth="1"/>
    <col min="287" max="287" width="4.7109375" style="1" bestFit="1" customWidth="1"/>
    <col min="288" max="288" width="7.5703125" style="1" bestFit="1" customWidth="1"/>
    <col min="289" max="293" width="4.7109375" style="1" bestFit="1" customWidth="1"/>
    <col min="294" max="294" width="7.5703125" style="1" bestFit="1" customWidth="1"/>
    <col min="295" max="295" width="6.5703125" style="1" bestFit="1" customWidth="1"/>
    <col min="296" max="297" width="4.7109375" style="1" bestFit="1" customWidth="1"/>
    <col min="298" max="298" width="6.5703125" style="1" bestFit="1" customWidth="1"/>
    <col min="299" max="299" width="4.7109375" style="1" bestFit="1" customWidth="1"/>
    <col min="300" max="300" width="6.5703125" style="1" bestFit="1" customWidth="1"/>
    <col min="301" max="301" width="5.5703125" style="1" bestFit="1" customWidth="1"/>
    <col min="302" max="303" width="4.7109375" style="1" bestFit="1" customWidth="1"/>
    <col min="304" max="305" width="10" style="1" bestFit="1" customWidth="1"/>
    <col min="306" max="306" width="7.5703125" style="1" bestFit="1" customWidth="1"/>
    <col min="307" max="307" width="5.5703125" style="1" bestFit="1" customWidth="1"/>
    <col min="308" max="308" width="10" style="1" bestFit="1" customWidth="1"/>
    <col min="309" max="313" width="4.7109375" style="1" bestFit="1" customWidth="1"/>
    <col min="314" max="314" width="10" style="1" bestFit="1" customWidth="1"/>
    <col min="315" max="315" width="9" style="1" bestFit="1" customWidth="1"/>
    <col min="316" max="316" width="7.5703125" style="1" bestFit="1" customWidth="1"/>
    <col min="317" max="317" width="4.7109375" style="1" bestFit="1" customWidth="1"/>
    <col min="318" max="318" width="9" style="1" bestFit="1" customWidth="1"/>
    <col min="319" max="319" width="13.42578125" style="1" bestFit="1" customWidth="1"/>
    <col min="320" max="320" width="17.140625" style="1" bestFit="1" customWidth="1"/>
    <col min="321" max="512" width="65.28515625" style="1"/>
    <col min="513" max="513" width="7" style="1" bestFit="1" customWidth="1"/>
    <col min="514" max="514" width="61.42578125" style="1" bestFit="1" customWidth="1"/>
    <col min="515" max="515" width="4.7109375" style="1" bestFit="1" customWidth="1"/>
    <col min="516" max="516" width="9" style="1" bestFit="1" customWidth="1"/>
    <col min="517" max="517" width="7.5703125" style="1" bestFit="1" customWidth="1"/>
    <col min="518" max="519" width="4.7109375" style="1" bestFit="1" customWidth="1"/>
    <col min="520" max="520" width="9" style="1" bestFit="1" customWidth="1"/>
    <col min="521" max="521" width="10" style="1" bestFit="1" customWidth="1"/>
    <col min="522" max="522" width="9" style="1" bestFit="1" customWidth="1"/>
    <col min="523" max="523" width="6.5703125" style="1" bestFit="1" customWidth="1"/>
    <col min="524" max="524" width="9" style="1" bestFit="1" customWidth="1"/>
    <col min="525" max="529" width="4.7109375" style="1" bestFit="1" customWidth="1"/>
    <col min="530" max="530" width="7.5703125" style="1" bestFit="1" customWidth="1"/>
    <col min="531" max="531" width="9" style="1" bestFit="1" customWidth="1"/>
    <col min="532" max="532" width="7.5703125" style="1" bestFit="1" customWidth="1"/>
    <col min="533" max="533" width="4.7109375" style="1" bestFit="1" customWidth="1"/>
    <col min="534" max="534" width="7.5703125" style="1" bestFit="1" customWidth="1"/>
    <col min="535" max="539" width="4.7109375" style="1" bestFit="1" customWidth="1"/>
    <col min="540" max="540" width="7.5703125" style="1" bestFit="1" customWidth="1"/>
    <col min="541" max="541" width="6.5703125" style="1" bestFit="1" customWidth="1"/>
    <col min="542" max="542" width="5.5703125" style="1" bestFit="1" customWidth="1"/>
    <col min="543" max="543" width="4.7109375" style="1" bestFit="1" customWidth="1"/>
    <col min="544" max="544" width="7.5703125" style="1" bestFit="1" customWidth="1"/>
    <col min="545" max="549" width="4.7109375" style="1" bestFit="1" customWidth="1"/>
    <col min="550" max="550" width="7.5703125" style="1" bestFit="1" customWidth="1"/>
    <col min="551" max="551" width="6.5703125" style="1" bestFit="1" customWidth="1"/>
    <col min="552" max="553" width="4.7109375" style="1" bestFit="1" customWidth="1"/>
    <col min="554" max="554" width="6.5703125" style="1" bestFit="1" customWidth="1"/>
    <col min="555" max="555" width="4.7109375" style="1" bestFit="1" customWidth="1"/>
    <col min="556" max="556" width="6.5703125" style="1" bestFit="1" customWidth="1"/>
    <col min="557" max="557" width="5.5703125" style="1" bestFit="1" customWidth="1"/>
    <col min="558" max="559" width="4.7109375" style="1" bestFit="1" customWidth="1"/>
    <col min="560" max="561" width="10" style="1" bestFit="1" customWidth="1"/>
    <col min="562" max="562" width="7.5703125" style="1" bestFit="1" customWidth="1"/>
    <col min="563" max="563" width="5.5703125" style="1" bestFit="1" customWidth="1"/>
    <col min="564" max="564" width="10" style="1" bestFit="1" customWidth="1"/>
    <col min="565" max="569" width="4.7109375" style="1" bestFit="1" customWidth="1"/>
    <col min="570" max="570" width="10" style="1" bestFit="1" customWidth="1"/>
    <col min="571" max="571" width="9" style="1" bestFit="1" customWidth="1"/>
    <col min="572" max="572" width="7.5703125" style="1" bestFit="1" customWidth="1"/>
    <col min="573" max="573" width="4.7109375" style="1" bestFit="1" customWidth="1"/>
    <col min="574" max="574" width="9" style="1" bestFit="1" customWidth="1"/>
    <col min="575" max="575" width="13.42578125" style="1" bestFit="1" customWidth="1"/>
    <col min="576" max="576" width="17.140625" style="1" bestFit="1" customWidth="1"/>
    <col min="577" max="768" width="65.28515625" style="1"/>
    <col min="769" max="769" width="7" style="1" bestFit="1" customWidth="1"/>
    <col min="770" max="770" width="61.42578125" style="1" bestFit="1" customWidth="1"/>
    <col min="771" max="771" width="4.7109375" style="1" bestFit="1" customWidth="1"/>
    <col min="772" max="772" width="9" style="1" bestFit="1" customWidth="1"/>
    <col min="773" max="773" width="7.5703125" style="1" bestFit="1" customWidth="1"/>
    <col min="774" max="775" width="4.7109375" style="1" bestFit="1" customWidth="1"/>
    <col min="776" max="776" width="9" style="1" bestFit="1" customWidth="1"/>
    <col min="777" max="777" width="10" style="1" bestFit="1" customWidth="1"/>
    <col min="778" max="778" width="9" style="1" bestFit="1" customWidth="1"/>
    <col min="779" max="779" width="6.5703125" style="1" bestFit="1" customWidth="1"/>
    <col min="780" max="780" width="9" style="1" bestFit="1" customWidth="1"/>
    <col min="781" max="785" width="4.7109375" style="1" bestFit="1" customWidth="1"/>
    <col min="786" max="786" width="7.5703125" style="1" bestFit="1" customWidth="1"/>
    <col min="787" max="787" width="9" style="1" bestFit="1" customWidth="1"/>
    <col min="788" max="788" width="7.5703125" style="1" bestFit="1" customWidth="1"/>
    <col min="789" max="789" width="4.7109375" style="1" bestFit="1" customWidth="1"/>
    <col min="790" max="790" width="7.5703125" style="1" bestFit="1" customWidth="1"/>
    <col min="791" max="795" width="4.7109375" style="1" bestFit="1" customWidth="1"/>
    <col min="796" max="796" width="7.5703125" style="1" bestFit="1" customWidth="1"/>
    <col min="797" max="797" width="6.5703125" style="1" bestFit="1" customWidth="1"/>
    <col min="798" max="798" width="5.5703125" style="1" bestFit="1" customWidth="1"/>
    <col min="799" max="799" width="4.7109375" style="1" bestFit="1" customWidth="1"/>
    <col min="800" max="800" width="7.5703125" style="1" bestFit="1" customWidth="1"/>
    <col min="801" max="805" width="4.7109375" style="1" bestFit="1" customWidth="1"/>
    <col min="806" max="806" width="7.5703125" style="1" bestFit="1" customWidth="1"/>
    <col min="807" max="807" width="6.5703125" style="1" bestFit="1" customWidth="1"/>
    <col min="808" max="809" width="4.7109375" style="1" bestFit="1" customWidth="1"/>
    <col min="810" max="810" width="6.5703125" style="1" bestFit="1" customWidth="1"/>
    <col min="811" max="811" width="4.7109375" style="1" bestFit="1" customWidth="1"/>
    <col min="812" max="812" width="6.5703125" style="1" bestFit="1" customWidth="1"/>
    <col min="813" max="813" width="5.5703125" style="1" bestFit="1" customWidth="1"/>
    <col min="814" max="815" width="4.7109375" style="1" bestFit="1" customWidth="1"/>
    <col min="816" max="817" width="10" style="1" bestFit="1" customWidth="1"/>
    <col min="818" max="818" width="7.5703125" style="1" bestFit="1" customWidth="1"/>
    <col min="819" max="819" width="5.5703125" style="1" bestFit="1" customWidth="1"/>
    <col min="820" max="820" width="10" style="1" bestFit="1" customWidth="1"/>
    <col min="821" max="825" width="4.7109375" style="1" bestFit="1" customWidth="1"/>
    <col min="826" max="826" width="10" style="1" bestFit="1" customWidth="1"/>
    <col min="827" max="827" width="9" style="1" bestFit="1" customWidth="1"/>
    <col min="828" max="828" width="7.5703125" style="1" bestFit="1" customWidth="1"/>
    <col min="829" max="829" width="4.7109375" style="1" bestFit="1" customWidth="1"/>
    <col min="830" max="830" width="9" style="1" bestFit="1" customWidth="1"/>
    <col min="831" max="831" width="13.42578125" style="1" bestFit="1" customWidth="1"/>
    <col min="832" max="832" width="17.140625" style="1" bestFit="1" customWidth="1"/>
    <col min="833" max="1024" width="65.28515625" style="1"/>
    <col min="1025" max="1025" width="7" style="1" bestFit="1" customWidth="1"/>
    <col min="1026" max="1026" width="61.42578125" style="1" bestFit="1" customWidth="1"/>
    <col min="1027" max="1027" width="4.7109375" style="1" bestFit="1" customWidth="1"/>
    <col min="1028" max="1028" width="9" style="1" bestFit="1" customWidth="1"/>
    <col min="1029" max="1029" width="7.5703125" style="1" bestFit="1" customWidth="1"/>
    <col min="1030" max="1031" width="4.7109375" style="1" bestFit="1" customWidth="1"/>
    <col min="1032" max="1032" width="9" style="1" bestFit="1" customWidth="1"/>
    <col min="1033" max="1033" width="10" style="1" bestFit="1" customWidth="1"/>
    <col min="1034" max="1034" width="9" style="1" bestFit="1" customWidth="1"/>
    <col min="1035" max="1035" width="6.5703125" style="1" bestFit="1" customWidth="1"/>
    <col min="1036" max="1036" width="9" style="1" bestFit="1" customWidth="1"/>
    <col min="1037" max="1041" width="4.7109375" style="1" bestFit="1" customWidth="1"/>
    <col min="1042" max="1042" width="7.5703125" style="1" bestFit="1" customWidth="1"/>
    <col min="1043" max="1043" width="9" style="1" bestFit="1" customWidth="1"/>
    <col min="1044" max="1044" width="7.5703125" style="1" bestFit="1" customWidth="1"/>
    <col min="1045" max="1045" width="4.7109375" style="1" bestFit="1" customWidth="1"/>
    <col min="1046" max="1046" width="7.5703125" style="1" bestFit="1" customWidth="1"/>
    <col min="1047" max="1051" width="4.7109375" style="1" bestFit="1" customWidth="1"/>
    <col min="1052" max="1052" width="7.5703125" style="1" bestFit="1" customWidth="1"/>
    <col min="1053" max="1053" width="6.5703125" style="1" bestFit="1" customWidth="1"/>
    <col min="1054" max="1054" width="5.5703125" style="1" bestFit="1" customWidth="1"/>
    <col min="1055" max="1055" width="4.7109375" style="1" bestFit="1" customWidth="1"/>
    <col min="1056" max="1056" width="7.5703125" style="1" bestFit="1" customWidth="1"/>
    <col min="1057" max="1061" width="4.7109375" style="1" bestFit="1" customWidth="1"/>
    <col min="1062" max="1062" width="7.5703125" style="1" bestFit="1" customWidth="1"/>
    <col min="1063" max="1063" width="6.5703125" style="1" bestFit="1" customWidth="1"/>
    <col min="1064" max="1065" width="4.7109375" style="1" bestFit="1" customWidth="1"/>
    <col min="1066" max="1066" width="6.5703125" style="1" bestFit="1" customWidth="1"/>
    <col min="1067" max="1067" width="4.7109375" style="1" bestFit="1" customWidth="1"/>
    <col min="1068" max="1068" width="6.5703125" style="1" bestFit="1" customWidth="1"/>
    <col min="1069" max="1069" width="5.5703125" style="1" bestFit="1" customWidth="1"/>
    <col min="1070" max="1071" width="4.7109375" style="1" bestFit="1" customWidth="1"/>
    <col min="1072" max="1073" width="10" style="1" bestFit="1" customWidth="1"/>
    <col min="1074" max="1074" width="7.5703125" style="1" bestFit="1" customWidth="1"/>
    <col min="1075" max="1075" width="5.5703125" style="1" bestFit="1" customWidth="1"/>
    <col min="1076" max="1076" width="10" style="1" bestFit="1" customWidth="1"/>
    <col min="1077" max="1081" width="4.7109375" style="1" bestFit="1" customWidth="1"/>
    <col min="1082" max="1082" width="10" style="1" bestFit="1" customWidth="1"/>
    <col min="1083" max="1083" width="9" style="1" bestFit="1" customWidth="1"/>
    <col min="1084" max="1084" width="7.5703125" style="1" bestFit="1" customWidth="1"/>
    <col min="1085" max="1085" width="4.7109375" style="1" bestFit="1" customWidth="1"/>
    <col min="1086" max="1086" width="9" style="1" bestFit="1" customWidth="1"/>
    <col min="1087" max="1087" width="13.42578125" style="1" bestFit="1" customWidth="1"/>
    <col min="1088" max="1088" width="17.140625" style="1" bestFit="1" customWidth="1"/>
    <col min="1089" max="1280" width="65.28515625" style="1"/>
    <col min="1281" max="1281" width="7" style="1" bestFit="1" customWidth="1"/>
    <col min="1282" max="1282" width="61.42578125" style="1" bestFit="1" customWidth="1"/>
    <col min="1283" max="1283" width="4.7109375" style="1" bestFit="1" customWidth="1"/>
    <col min="1284" max="1284" width="9" style="1" bestFit="1" customWidth="1"/>
    <col min="1285" max="1285" width="7.5703125" style="1" bestFit="1" customWidth="1"/>
    <col min="1286" max="1287" width="4.7109375" style="1" bestFit="1" customWidth="1"/>
    <col min="1288" max="1288" width="9" style="1" bestFit="1" customWidth="1"/>
    <col min="1289" max="1289" width="10" style="1" bestFit="1" customWidth="1"/>
    <col min="1290" max="1290" width="9" style="1" bestFit="1" customWidth="1"/>
    <col min="1291" max="1291" width="6.5703125" style="1" bestFit="1" customWidth="1"/>
    <col min="1292" max="1292" width="9" style="1" bestFit="1" customWidth="1"/>
    <col min="1293" max="1297" width="4.7109375" style="1" bestFit="1" customWidth="1"/>
    <col min="1298" max="1298" width="7.5703125" style="1" bestFit="1" customWidth="1"/>
    <col min="1299" max="1299" width="9" style="1" bestFit="1" customWidth="1"/>
    <col min="1300" max="1300" width="7.5703125" style="1" bestFit="1" customWidth="1"/>
    <col min="1301" max="1301" width="4.7109375" style="1" bestFit="1" customWidth="1"/>
    <col min="1302" max="1302" width="7.5703125" style="1" bestFit="1" customWidth="1"/>
    <col min="1303" max="1307" width="4.7109375" style="1" bestFit="1" customWidth="1"/>
    <col min="1308" max="1308" width="7.5703125" style="1" bestFit="1" customWidth="1"/>
    <col min="1309" max="1309" width="6.5703125" style="1" bestFit="1" customWidth="1"/>
    <col min="1310" max="1310" width="5.5703125" style="1" bestFit="1" customWidth="1"/>
    <col min="1311" max="1311" width="4.7109375" style="1" bestFit="1" customWidth="1"/>
    <col min="1312" max="1312" width="7.5703125" style="1" bestFit="1" customWidth="1"/>
    <col min="1313" max="1317" width="4.7109375" style="1" bestFit="1" customWidth="1"/>
    <col min="1318" max="1318" width="7.5703125" style="1" bestFit="1" customWidth="1"/>
    <col min="1319" max="1319" width="6.5703125" style="1" bestFit="1" customWidth="1"/>
    <col min="1320" max="1321" width="4.7109375" style="1" bestFit="1" customWidth="1"/>
    <col min="1322" max="1322" width="6.5703125" style="1" bestFit="1" customWidth="1"/>
    <col min="1323" max="1323" width="4.7109375" style="1" bestFit="1" customWidth="1"/>
    <col min="1324" max="1324" width="6.5703125" style="1" bestFit="1" customWidth="1"/>
    <col min="1325" max="1325" width="5.5703125" style="1" bestFit="1" customWidth="1"/>
    <col min="1326" max="1327" width="4.7109375" style="1" bestFit="1" customWidth="1"/>
    <col min="1328" max="1329" width="10" style="1" bestFit="1" customWidth="1"/>
    <col min="1330" max="1330" width="7.5703125" style="1" bestFit="1" customWidth="1"/>
    <col min="1331" max="1331" width="5.5703125" style="1" bestFit="1" customWidth="1"/>
    <col min="1332" max="1332" width="10" style="1" bestFit="1" customWidth="1"/>
    <col min="1333" max="1337" width="4.7109375" style="1" bestFit="1" customWidth="1"/>
    <col min="1338" max="1338" width="10" style="1" bestFit="1" customWidth="1"/>
    <col min="1339" max="1339" width="9" style="1" bestFit="1" customWidth="1"/>
    <col min="1340" max="1340" width="7.5703125" style="1" bestFit="1" customWidth="1"/>
    <col min="1341" max="1341" width="4.7109375" style="1" bestFit="1" customWidth="1"/>
    <col min="1342" max="1342" width="9" style="1" bestFit="1" customWidth="1"/>
    <col min="1343" max="1343" width="13.42578125" style="1" bestFit="1" customWidth="1"/>
    <col min="1344" max="1344" width="17.140625" style="1" bestFit="1" customWidth="1"/>
    <col min="1345" max="1536" width="65.28515625" style="1"/>
    <col min="1537" max="1537" width="7" style="1" bestFit="1" customWidth="1"/>
    <col min="1538" max="1538" width="61.42578125" style="1" bestFit="1" customWidth="1"/>
    <col min="1539" max="1539" width="4.7109375" style="1" bestFit="1" customWidth="1"/>
    <col min="1540" max="1540" width="9" style="1" bestFit="1" customWidth="1"/>
    <col min="1541" max="1541" width="7.5703125" style="1" bestFit="1" customWidth="1"/>
    <col min="1542" max="1543" width="4.7109375" style="1" bestFit="1" customWidth="1"/>
    <col min="1544" max="1544" width="9" style="1" bestFit="1" customWidth="1"/>
    <col min="1545" max="1545" width="10" style="1" bestFit="1" customWidth="1"/>
    <col min="1546" max="1546" width="9" style="1" bestFit="1" customWidth="1"/>
    <col min="1547" max="1547" width="6.5703125" style="1" bestFit="1" customWidth="1"/>
    <col min="1548" max="1548" width="9" style="1" bestFit="1" customWidth="1"/>
    <col min="1549" max="1553" width="4.7109375" style="1" bestFit="1" customWidth="1"/>
    <col min="1554" max="1554" width="7.5703125" style="1" bestFit="1" customWidth="1"/>
    <col min="1555" max="1555" width="9" style="1" bestFit="1" customWidth="1"/>
    <col min="1556" max="1556" width="7.5703125" style="1" bestFit="1" customWidth="1"/>
    <col min="1557" max="1557" width="4.7109375" style="1" bestFit="1" customWidth="1"/>
    <col min="1558" max="1558" width="7.5703125" style="1" bestFit="1" customWidth="1"/>
    <col min="1559" max="1563" width="4.7109375" style="1" bestFit="1" customWidth="1"/>
    <col min="1564" max="1564" width="7.5703125" style="1" bestFit="1" customWidth="1"/>
    <col min="1565" max="1565" width="6.5703125" style="1" bestFit="1" customWidth="1"/>
    <col min="1566" max="1566" width="5.5703125" style="1" bestFit="1" customWidth="1"/>
    <col min="1567" max="1567" width="4.7109375" style="1" bestFit="1" customWidth="1"/>
    <col min="1568" max="1568" width="7.5703125" style="1" bestFit="1" customWidth="1"/>
    <col min="1569" max="1573" width="4.7109375" style="1" bestFit="1" customWidth="1"/>
    <col min="1574" max="1574" width="7.5703125" style="1" bestFit="1" customWidth="1"/>
    <col min="1575" max="1575" width="6.5703125" style="1" bestFit="1" customWidth="1"/>
    <col min="1576" max="1577" width="4.7109375" style="1" bestFit="1" customWidth="1"/>
    <col min="1578" max="1578" width="6.5703125" style="1" bestFit="1" customWidth="1"/>
    <col min="1579" max="1579" width="4.7109375" style="1" bestFit="1" customWidth="1"/>
    <col min="1580" max="1580" width="6.5703125" style="1" bestFit="1" customWidth="1"/>
    <col min="1581" max="1581" width="5.5703125" style="1" bestFit="1" customWidth="1"/>
    <col min="1582" max="1583" width="4.7109375" style="1" bestFit="1" customWidth="1"/>
    <col min="1584" max="1585" width="10" style="1" bestFit="1" customWidth="1"/>
    <col min="1586" max="1586" width="7.5703125" style="1" bestFit="1" customWidth="1"/>
    <col min="1587" max="1587" width="5.5703125" style="1" bestFit="1" customWidth="1"/>
    <col min="1588" max="1588" width="10" style="1" bestFit="1" customWidth="1"/>
    <col min="1589" max="1593" width="4.7109375" style="1" bestFit="1" customWidth="1"/>
    <col min="1594" max="1594" width="10" style="1" bestFit="1" customWidth="1"/>
    <col min="1595" max="1595" width="9" style="1" bestFit="1" customWidth="1"/>
    <col min="1596" max="1596" width="7.5703125" style="1" bestFit="1" customWidth="1"/>
    <col min="1597" max="1597" width="4.7109375" style="1" bestFit="1" customWidth="1"/>
    <col min="1598" max="1598" width="9" style="1" bestFit="1" customWidth="1"/>
    <col min="1599" max="1599" width="13.42578125" style="1" bestFit="1" customWidth="1"/>
    <col min="1600" max="1600" width="17.140625" style="1" bestFit="1" customWidth="1"/>
    <col min="1601" max="1792" width="65.28515625" style="1"/>
    <col min="1793" max="1793" width="7" style="1" bestFit="1" customWidth="1"/>
    <col min="1794" max="1794" width="61.42578125" style="1" bestFit="1" customWidth="1"/>
    <col min="1795" max="1795" width="4.7109375" style="1" bestFit="1" customWidth="1"/>
    <col min="1796" max="1796" width="9" style="1" bestFit="1" customWidth="1"/>
    <col min="1797" max="1797" width="7.5703125" style="1" bestFit="1" customWidth="1"/>
    <col min="1798" max="1799" width="4.7109375" style="1" bestFit="1" customWidth="1"/>
    <col min="1800" max="1800" width="9" style="1" bestFit="1" customWidth="1"/>
    <col min="1801" max="1801" width="10" style="1" bestFit="1" customWidth="1"/>
    <col min="1802" max="1802" width="9" style="1" bestFit="1" customWidth="1"/>
    <col min="1803" max="1803" width="6.5703125" style="1" bestFit="1" customWidth="1"/>
    <col min="1804" max="1804" width="9" style="1" bestFit="1" customWidth="1"/>
    <col min="1805" max="1809" width="4.7109375" style="1" bestFit="1" customWidth="1"/>
    <col min="1810" max="1810" width="7.5703125" style="1" bestFit="1" customWidth="1"/>
    <col min="1811" max="1811" width="9" style="1" bestFit="1" customWidth="1"/>
    <col min="1812" max="1812" width="7.5703125" style="1" bestFit="1" customWidth="1"/>
    <col min="1813" max="1813" width="4.7109375" style="1" bestFit="1" customWidth="1"/>
    <col min="1814" max="1814" width="7.5703125" style="1" bestFit="1" customWidth="1"/>
    <col min="1815" max="1819" width="4.7109375" style="1" bestFit="1" customWidth="1"/>
    <col min="1820" max="1820" width="7.5703125" style="1" bestFit="1" customWidth="1"/>
    <col min="1821" max="1821" width="6.5703125" style="1" bestFit="1" customWidth="1"/>
    <col min="1822" max="1822" width="5.5703125" style="1" bestFit="1" customWidth="1"/>
    <col min="1823" max="1823" width="4.7109375" style="1" bestFit="1" customWidth="1"/>
    <col min="1824" max="1824" width="7.5703125" style="1" bestFit="1" customWidth="1"/>
    <col min="1825" max="1829" width="4.7109375" style="1" bestFit="1" customWidth="1"/>
    <col min="1830" max="1830" width="7.5703125" style="1" bestFit="1" customWidth="1"/>
    <col min="1831" max="1831" width="6.5703125" style="1" bestFit="1" customWidth="1"/>
    <col min="1832" max="1833" width="4.7109375" style="1" bestFit="1" customWidth="1"/>
    <col min="1834" max="1834" width="6.5703125" style="1" bestFit="1" customWidth="1"/>
    <col min="1835" max="1835" width="4.7109375" style="1" bestFit="1" customWidth="1"/>
    <col min="1836" max="1836" width="6.5703125" style="1" bestFit="1" customWidth="1"/>
    <col min="1837" max="1837" width="5.5703125" style="1" bestFit="1" customWidth="1"/>
    <col min="1838" max="1839" width="4.7109375" style="1" bestFit="1" customWidth="1"/>
    <col min="1840" max="1841" width="10" style="1" bestFit="1" customWidth="1"/>
    <col min="1842" max="1842" width="7.5703125" style="1" bestFit="1" customWidth="1"/>
    <col min="1843" max="1843" width="5.5703125" style="1" bestFit="1" customWidth="1"/>
    <col min="1844" max="1844" width="10" style="1" bestFit="1" customWidth="1"/>
    <col min="1845" max="1849" width="4.7109375" style="1" bestFit="1" customWidth="1"/>
    <col min="1850" max="1850" width="10" style="1" bestFit="1" customWidth="1"/>
    <col min="1851" max="1851" width="9" style="1" bestFit="1" customWidth="1"/>
    <col min="1852" max="1852" width="7.5703125" style="1" bestFit="1" customWidth="1"/>
    <col min="1853" max="1853" width="4.7109375" style="1" bestFit="1" customWidth="1"/>
    <col min="1854" max="1854" width="9" style="1" bestFit="1" customWidth="1"/>
    <col min="1855" max="1855" width="13.42578125" style="1" bestFit="1" customWidth="1"/>
    <col min="1856" max="1856" width="17.140625" style="1" bestFit="1" customWidth="1"/>
    <col min="1857" max="2048" width="65.28515625" style="1"/>
    <col min="2049" max="2049" width="7" style="1" bestFit="1" customWidth="1"/>
    <col min="2050" max="2050" width="61.42578125" style="1" bestFit="1" customWidth="1"/>
    <col min="2051" max="2051" width="4.7109375" style="1" bestFit="1" customWidth="1"/>
    <col min="2052" max="2052" width="9" style="1" bestFit="1" customWidth="1"/>
    <col min="2053" max="2053" width="7.5703125" style="1" bestFit="1" customWidth="1"/>
    <col min="2054" max="2055" width="4.7109375" style="1" bestFit="1" customWidth="1"/>
    <col min="2056" max="2056" width="9" style="1" bestFit="1" customWidth="1"/>
    <col min="2057" max="2057" width="10" style="1" bestFit="1" customWidth="1"/>
    <col min="2058" max="2058" width="9" style="1" bestFit="1" customWidth="1"/>
    <col min="2059" max="2059" width="6.5703125" style="1" bestFit="1" customWidth="1"/>
    <col min="2060" max="2060" width="9" style="1" bestFit="1" customWidth="1"/>
    <col min="2061" max="2065" width="4.7109375" style="1" bestFit="1" customWidth="1"/>
    <col min="2066" max="2066" width="7.5703125" style="1" bestFit="1" customWidth="1"/>
    <col min="2067" max="2067" width="9" style="1" bestFit="1" customWidth="1"/>
    <col min="2068" max="2068" width="7.5703125" style="1" bestFit="1" customWidth="1"/>
    <col min="2069" max="2069" width="4.7109375" style="1" bestFit="1" customWidth="1"/>
    <col min="2070" max="2070" width="7.5703125" style="1" bestFit="1" customWidth="1"/>
    <col min="2071" max="2075" width="4.7109375" style="1" bestFit="1" customWidth="1"/>
    <col min="2076" max="2076" width="7.5703125" style="1" bestFit="1" customWidth="1"/>
    <col min="2077" max="2077" width="6.5703125" style="1" bestFit="1" customWidth="1"/>
    <col min="2078" max="2078" width="5.5703125" style="1" bestFit="1" customWidth="1"/>
    <col min="2079" max="2079" width="4.7109375" style="1" bestFit="1" customWidth="1"/>
    <col min="2080" max="2080" width="7.5703125" style="1" bestFit="1" customWidth="1"/>
    <col min="2081" max="2085" width="4.7109375" style="1" bestFit="1" customWidth="1"/>
    <col min="2086" max="2086" width="7.5703125" style="1" bestFit="1" customWidth="1"/>
    <col min="2087" max="2087" width="6.5703125" style="1" bestFit="1" customWidth="1"/>
    <col min="2088" max="2089" width="4.7109375" style="1" bestFit="1" customWidth="1"/>
    <col min="2090" max="2090" width="6.5703125" style="1" bestFit="1" customWidth="1"/>
    <col min="2091" max="2091" width="4.7109375" style="1" bestFit="1" customWidth="1"/>
    <col min="2092" max="2092" width="6.5703125" style="1" bestFit="1" customWidth="1"/>
    <col min="2093" max="2093" width="5.5703125" style="1" bestFit="1" customWidth="1"/>
    <col min="2094" max="2095" width="4.7109375" style="1" bestFit="1" customWidth="1"/>
    <col min="2096" max="2097" width="10" style="1" bestFit="1" customWidth="1"/>
    <col min="2098" max="2098" width="7.5703125" style="1" bestFit="1" customWidth="1"/>
    <col min="2099" max="2099" width="5.5703125" style="1" bestFit="1" customWidth="1"/>
    <col min="2100" max="2100" width="10" style="1" bestFit="1" customWidth="1"/>
    <col min="2101" max="2105" width="4.7109375" style="1" bestFit="1" customWidth="1"/>
    <col min="2106" max="2106" width="10" style="1" bestFit="1" customWidth="1"/>
    <col min="2107" max="2107" width="9" style="1" bestFit="1" customWidth="1"/>
    <col min="2108" max="2108" width="7.5703125" style="1" bestFit="1" customWidth="1"/>
    <col min="2109" max="2109" width="4.7109375" style="1" bestFit="1" customWidth="1"/>
    <col min="2110" max="2110" width="9" style="1" bestFit="1" customWidth="1"/>
    <col min="2111" max="2111" width="13.42578125" style="1" bestFit="1" customWidth="1"/>
    <col min="2112" max="2112" width="17.140625" style="1" bestFit="1" customWidth="1"/>
    <col min="2113" max="2304" width="65.28515625" style="1"/>
    <col min="2305" max="2305" width="7" style="1" bestFit="1" customWidth="1"/>
    <col min="2306" max="2306" width="61.42578125" style="1" bestFit="1" customWidth="1"/>
    <col min="2307" max="2307" width="4.7109375" style="1" bestFit="1" customWidth="1"/>
    <col min="2308" max="2308" width="9" style="1" bestFit="1" customWidth="1"/>
    <col min="2309" max="2309" width="7.5703125" style="1" bestFit="1" customWidth="1"/>
    <col min="2310" max="2311" width="4.7109375" style="1" bestFit="1" customWidth="1"/>
    <col min="2312" max="2312" width="9" style="1" bestFit="1" customWidth="1"/>
    <col min="2313" max="2313" width="10" style="1" bestFit="1" customWidth="1"/>
    <col min="2314" max="2314" width="9" style="1" bestFit="1" customWidth="1"/>
    <col min="2315" max="2315" width="6.5703125" style="1" bestFit="1" customWidth="1"/>
    <col min="2316" max="2316" width="9" style="1" bestFit="1" customWidth="1"/>
    <col min="2317" max="2321" width="4.7109375" style="1" bestFit="1" customWidth="1"/>
    <col min="2322" max="2322" width="7.5703125" style="1" bestFit="1" customWidth="1"/>
    <col min="2323" max="2323" width="9" style="1" bestFit="1" customWidth="1"/>
    <col min="2324" max="2324" width="7.5703125" style="1" bestFit="1" customWidth="1"/>
    <col min="2325" max="2325" width="4.7109375" style="1" bestFit="1" customWidth="1"/>
    <col min="2326" max="2326" width="7.5703125" style="1" bestFit="1" customWidth="1"/>
    <col min="2327" max="2331" width="4.7109375" style="1" bestFit="1" customWidth="1"/>
    <col min="2332" max="2332" width="7.5703125" style="1" bestFit="1" customWidth="1"/>
    <col min="2333" max="2333" width="6.5703125" style="1" bestFit="1" customWidth="1"/>
    <col min="2334" max="2334" width="5.5703125" style="1" bestFit="1" customWidth="1"/>
    <col min="2335" max="2335" width="4.7109375" style="1" bestFit="1" customWidth="1"/>
    <col min="2336" max="2336" width="7.5703125" style="1" bestFit="1" customWidth="1"/>
    <col min="2337" max="2341" width="4.7109375" style="1" bestFit="1" customWidth="1"/>
    <col min="2342" max="2342" width="7.5703125" style="1" bestFit="1" customWidth="1"/>
    <col min="2343" max="2343" width="6.5703125" style="1" bestFit="1" customWidth="1"/>
    <col min="2344" max="2345" width="4.7109375" style="1" bestFit="1" customWidth="1"/>
    <col min="2346" max="2346" width="6.5703125" style="1" bestFit="1" customWidth="1"/>
    <col min="2347" max="2347" width="4.7109375" style="1" bestFit="1" customWidth="1"/>
    <col min="2348" max="2348" width="6.5703125" style="1" bestFit="1" customWidth="1"/>
    <col min="2349" max="2349" width="5.5703125" style="1" bestFit="1" customWidth="1"/>
    <col min="2350" max="2351" width="4.7109375" style="1" bestFit="1" customWidth="1"/>
    <col min="2352" max="2353" width="10" style="1" bestFit="1" customWidth="1"/>
    <col min="2354" max="2354" width="7.5703125" style="1" bestFit="1" customWidth="1"/>
    <col min="2355" max="2355" width="5.5703125" style="1" bestFit="1" customWidth="1"/>
    <col min="2356" max="2356" width="10" style="1" bestFit="1" customWidth="1"/>
    <col min="2357" max="2361" width="4.7109375" style="1" bestFit="1" customWidth="1"/>
    <col min="2362" max="2362" width="10" style="1" bestFit="1" customWidth="1"/>
    <col min="2363" max="2363" width="9" style="1" bestFit="1" customWidth="1"/>
    <col min="2364" max="2364" width="7.5703125" style="1" bestFit="1" customWidth="1"/>
    <col min="2365" max="2365" width="4.7109375" style="1" bestFit="1" customWidth="1"/>
    <col min="2366" max="2366" width="9" style="1" bestFit="1" customWidth="1"/>
    <col min="2367" max="2367" width="13.42578125" style="1" bestFit="1" customWidth="1"/>
    <col min="2368" max="2368" width="17.140625" style="1" bestFit="1" customWidth="1"/>
    <col min="2369" max="2560" width="65.28515625" style="1"/>
    <col min="2561" max="2561" width="7" style="1" bestFit="1" customWidth="1"/>
    <col min="2562" max="2562" width="61.42578125" style="1" bestFit="1" customWidth="1"/>
    <col min="2563" max="2563" width="4.7109375" style="1" bestFit="1" customWidth="1"/>
    <col min="2564" max="2564" width="9" style="1" bestFit="1" customWidth="1"/>
    <col min="2565" max="2565" width="7.5703125" style="1" bestFit="1" customWidth="1"/>
    <col min="2566" max="2567" width="4.7109375" style="1" bestFit="1" customWidth="1"/>
    <col min="2568" max="2568" width="9" style="1" bestFit="1" customWidth="1"/>
    <col min="2569" max="2569" width="10" style="1" bestFit="1" customWidth="1"/>
    <col min="2570" max="2570" width="9" style="1" bestFit="1" customWidth="1"/>
    <col min="2571" max="2571" width="6.5703125" style="1" bestFit="1" customWidth="1"/>
    <col min="2572" max="2572" width="9" style="1" bestFit="1" customWidth="1"/>
    <col min="2573" max="2577" width="4.7109375" style="1" bestFit="1" customWidth="1"/>
    <col min="2578" max="2578" width="7.5703125" style="1" bestFit="1" customWidth="1"/>
    <col min="2579" max="2579" width="9" style="1" bestFit="1" customWidth="1"/>
    <col min="2580" max="2580" width="7.5703125" style="1" bestFit="1" customWidth="1"/>
    <col min="2581" max="2581" width="4.7109375" style="1" bestFit="1" customWidth="1"/>
    <col min="2582" max="2582" width="7.5703125" style="1" bestFit="1" customWidth="1"/>
    <col min="2583" max="2587" width="4.7109375" style="1" bestFit="1" customWidth="1"/>
    <col min="2588" max="2588" width="7.5703125" style="1" bestFit="1" customWidth="1"/>
    <col min="2589" max="2589" width="6.5703125" style="1" bestFit="1" customWidth="1"/>
    <col min="2590" max="2590" width="5.5703125" style="1" bestFit="1" customWidth="1"/>
    <col min="2591" max="2591" width="4.7109375" style="1" bestFit="1" customWidth="1"/>
    <col min="2592" max="2592" width="7.5703125" style="1" bestFit="1" customWidth="1"/>
    <col min="2593" max="2597" width="4.7109375" style="1" bestFit="1" customWidth="1"/>
    <col min="2598" max="2598" width="7.5703125" style="1" bestFit="1" customWidth="1"/>
    <col min="2599" max="2599" width="6.5703125" style="1" bestFit="1" customWidth="1"/>
    <col min="2600" max="2601" width="4.7109375" style="1" bestFit="1" customWidth="1"/>
    <col min="2602" max="2602" width="6.5703125" style="1" bestFit="1" customWidth="1"/>
    <col min="2603" max="2603" width="4.7109375" style="1" bestFit="1" customWidth="1"/>
    <col min="2604" max="2604" width="6.5703125" style="1" bestFit="1" customWidth="1"/>
    <col min="2605" max="2605" width="5.5703125" style="1" bestFit="1" customWidth="1"/>
    <col min="2606" max="2607" width="4.7109375" style="1" bestFit="1" customWidth="1"/>
    <col min="2608" max="2609" width="10" style="1" bestFit="1" customWidth="1"/>
    <col min="2610" max="2610" width="7.5703125" style="1" bestFit="1" customWidth="1"/>
    <col min="2611" max="2611" width="5.5703125" style="1" bestFit="1" customWidth="1"/>
    <col min="2612" max="2612" width="10" style="1" bestFit="1" customWidth="1"/>
    <col min="2613" max="2617" width="4.7109375" style="1" bestFit="1" customWidth="1"/>
    <col min="2618" max="2618" width="10" style="1" bestFit="1" customWidth="1"/>
    <col min="2619" max="2619" width="9" style="1" bestFit="1" customWidth="1"/>
    <col min="2620" max="2620" width="7.5703125" style="1" bestFit="1" customWidth="1"/>
    <col min="2621" max="2621" width="4.7109375" style="1" bestFit="1" customWidth="1"/>
    <col min="2622" max="2622" width="9" style="1" bestFit="1" customWidth="1"/>
    <col min="2623" max="2623" width="13.42578125" style="1" bestFit="1" customWidth="1"/>
    <col min="2624" max="2624" width="17.140625" style="1" bestFit="1" customWidth="1"/>
    <col min="2625" max="2816" width="65.28515625" style="1"/>
    <col min="2817" max="2817" width="7" style="1" bestFit="1" customWidth="1"/>
    <col min="2818" max="2818" width="61.42578125" style="1" bestFit="1" customWidth="1"/>
    <col min="2819" max="2819" width="4.7109375" style="1" bestFit="1" customWidth="1"/>
    <col min="2820" max="2820" width="9" style="1" bestFit="1" customWidth="1"/>
    <col min="2821" max="2821" width="7.5703125" style="1" bestFit="1" customWidth="1"/>
    <col min="2822" max="2823" width="4.7109375" style="1" bestFit="1" customWidth="1"/>
    <col min="2824" max="2824" width="9" style="1" bestFit="1" customWidth="1"/>
    <col min="2825" max="2825" width="10" style="1" bestFit="1" customWidth="1"/>
    <col min="2826" max="2826" width="9" style="1" bestFit="1" customWidth="1"/>
    <col min="2827" max="2827" width="6.5703125" style="1" bestFit="1" customWidth="1"/>
    <col min="2828" max="2828" width="9" style="1" bestFit="1" customWidth="1"/>
    <col min="2829" max="2833" width="4.7109375" style="1" bestFit="1" customWidth="1"/>
    <col min="2834" max="2834" width="7.5703125" style="1" bestFit="1" customWidth="1"/>
    <col min="2835" max="2835" width="9" style="1" bestFit="1" customWidth="1"/>
    <col min="2836" max="2836" width="7.5703125" style="1" bestFit="1" customWidth="1"/>
    <col min="2837" max="2837" width="4.7109375" style="1" bestFit="1" customWidth="1"/>
    <col min="2838" max="2838" width="7.5703125" style="1" bestFit="1" customWidth="1"/>
    <col min="2839" max="2843" width="4.7109375" style="1" bestFit="1" customWidth="1"/>
    <col min="2844" max="2844" width="7.5703125" style="1" bestFit="1" customWidth="1"/>
    <col min="2845" max="2845" width="6.5703125" style="1" bestFit="1" customWidth="1"/>
    <col min="2846" max="2846" width="5.5703125" style="1" bestFit="1" customWidth="1"/>
    <col min="2847" max="2847" width="4.7109375" style="1" bestFit="1" customWidth="1"/>
    <col min="2848" max="2848" width="7.5703125" style="1" bestFit="1" customWidth="1"/>
    <col min="2849" max="2853" width="4.7109375" style="1" bestFit="1" customWidth="1"/>
    <col min="2854" max="2854" width="7.5703125" style="1" bestFit="1" customWidth="1"/>
    <col min="2855" max="2855" width="6.5703125" style="1" bestFit="1" customWidth="1"/>
    <col min="2856" max="2857" width="4.7109375" style="1" bestFit="1" customWidth="1"/>
    <col min="2858" max="2858" width="6.5703125" style="1" bestFit="1" customWidth="1"/>
    <col min="2859" max="2859" width="4.7109375" style="1" bestFit="1" customWidth="1"/>
    <col min="2860" max="2860" width="6.5703125" style="1" bestFit="1" customWidth="1"/>
    <col min="2861" max="2861" width="5.5703125" style="1" bestFit="1" customWidth="1"/>
    <col min="2862" max="2863" width="4.7109375" style="1" bestFit="1" customWidth="1"/>
    <col min="2864" max="2865" width="10" style="1" bestFit="1" customWidth="1"/>
    <col min="2866" max="2866" width="7.5703125" style="1" bestFit="1" customWidth="1"/>
    <col min="2867" max="2867" width="5.5703125" style="1" bestFit="1" customWidth="1"/>
    <col min="2868" max="2868" width="10" style="1" bestFit="1" customWidth="1"/>
    <col min="2869" max="2873" width="4.7109375" style="1" bestFit="1" customWidth="1"/>
    <col min="2874" max="2874" width="10" style="1" bestFit="1" customWidth="1"/>
    <col min="2875" max="2875" width="9" style="1" bestFit="1" customWidth="1"/>
    <col min="2876" max="2876" width="7.5703125" style="1" bestFit="1" customWidth="1"/>
    <col min="2877" max="2877" width="4.7109375" style="1" bestFit="1" customWidth="1"/>
    <col min="2878" max="2878" width="9" style="1" bestFit="1" customWidth="1"/>
    <col min="2879" max="2879" width="13.42578125" style="1" bestFit="1" customWidth="1"/>
    <col min="2880" max="2880" width="17.140625" style="1" bestFit="1" customWidth="1"/>
    <col min="2881" max="3072" width="65.28515625" style="1"/>
    <col min="3073" max="3073" width="7" style="1" bestFit="1" customWidth="1"/>
    <col min="3074" max="3074" width="61.42578125" style="1" bestFit="1" customWidth="1"/>
    <col min="3075" max="3075" width="4.7109375" style="1" bestFit="1" customWidth="1"/>
    <col min="3076" max="3076" width="9" style="1" bestFit="1" customWidth="1"/>
    <col min="3077" max="3077" width="7.5703125" style="1" bestFit="1" customWidth="1"/>
    <col min="3078" max="3079" width="4.7109375" style="1" bestFit="1" customWidth="1"/>
    <col min="3080" max="3080" width="9" style="1" bestFit="1" customWidth="1"/>
    <col min="3081" max="3081" width="10" style="1" bestFit="1" customWidth="1"/>
    <col min="3082" max="3082" width="9" style="1" bestFit="1" customWidth="1"/>
    <col min="3083" max="3083" width="6.5703125" style="1" bestFit="1" customWidth="1"/>
    <col min="3084" max="3084" width="9" style="1" bestFit="1" customWidth="1"/>
    <col min="3085" max="3089" width="4.7109375" style="1" bestFit="1" customWidth="1"/>
    <col min="3090" max="3090" width="7.5703125" style="1" bestFit="1" customWidth="1"/>
    <col min="3091" max="3091" width="9" style="1" bestFit="1" customWidth="1"/>
    <col min="3092" max="3092" width="7.5703125" style="1" bestFit="1" customWidth="1"/>
    <col min="3093" max="3093" width="4.7109375" style="1" bestFit="1" customWidth="1"/>
    <col min="3094" max="3094" width="7.5703125" style="1" bestFit="1" customWidth="1"/>
    <col min="3095" max="3099" width="4.7109375" style="1" bestFit="1" customWidth="1"/>
    <col min="3100" max="3100" width="7.5703125" style="1" bestFit="1" customWidth="1"/>
    <col min="3101" max="3101" width="6.5703125" style="1" bestFit="1" customWidth="1"/>
    <col min="3102" max="3102" width="5.5703125" style="1" bestFit="1" customWidth="1"/>
    <col min="3103" max="3103" width="4.7109375" style="1" bestFit="1" customWidth="1"/>
    <col min="3104" max="3104" width="7.5703125" style="1" bestFit="1" customWidth="1"/>
    <col min="3105" max="3109" width="4.7109375" style="1" bestFit="1" customWidth="1"/>
    <col min="3110" max="3110" width="7.5703125" style="1" bestFit="1" customWidth="1"/>
    <col min="3111" max="3111" width="6.5703125" style="1" bestFit="1" customWidth="1"/>
    <col min="3112" max="3113" width="4.7109375" style="1" bestFit="1" customWidth="1"/>
    <col min="3114" max="3114" width="6.5703125" style="1" bestFit="1" customWidth="1"/>
    <col min="3115" max="3115" width="4.7109375" style="1" bestFit="1" customWidth="1"/>
    <col min="3116" max="3116" width="6.5703125" style="1" bestFit="1" customWidth="1"/>
    <col min="3117" max="3117" width="5.5703125" style="1" bestFit="1" customWidth="1"/>
    <col min="3118" max="3119" width="4.7109375" style="1" bestFit="1" customWidth="1"/>
    <col min="3120" max="3121" width="10" style="1" bestFit="1" customWidth="1"/>
    <col min="3122" max="3122" width="7.5703125" style="1" bestFit="1" customWidth="1"/>
    <col min="3123" max="3123" width="5.5703125" style="1" bestFit="1" customWidth="1"/>
    <col min="3124" max="3124" width="10" style="1" bestFit="1" customWidth="1"/>
    <col min="3125" max="3129" width="4.7109375" style="1" bestFit="1" customWidth="1"/>
    <col min="3130" max="3130" width="10" style="1" bestFit="1" customWidth="1"/>
    <col min="3131" max="3131" width="9" style="1" bestFit="1" customWidth="1"/>
    <col min="3132" max="3132" width="7.5703125" style="1" bestFit="1" customWidth="1"/>
    <col min="3133" max="3133" width="4.7109375" style="1" bestFit="1" customWidth="1"/>
    <col min="3134" max="3134" width="9" style="1" bestFit="1" customWidth="1"/>
    <col min="3135" max="3135" width="13.42578125" style="1" bestFit="1" customWidth="1"/>
    <col min="3136" max="3136" width="17.140625" style="1" bestFit="1" customWidth="1"/>
    <col min="3137" max="3328" width="65.28515625" style="1"/>
    <col min="3329" max="3329" width="7" style="1" bestFit="1" customWidth="1"/>
    <col min="3330" max="3330" width="61.42578125" style="1" bestFit="1" customWidth="1"/>
    <col min="3331" max="3331" width="4.7109375" style="1" bestFit="1" customWidth="1"/>
    <col min="3332" max="3332" width="9" style="1" bestFit="1" customWidth="1"/>
    <col min="3333" max="3333" width="7.5703125" style="1" bestFit="1" customWidth="1"/>
    <col min="3334" max="3335" width="4.7109375" style="1" bestFit="1" customWidth="1"/>
    <col min="3336" max="3336" width="9" style="1" bestFit="1" customWidth="1"/>
    <col min="3337" max="3337" width="10" style="1" bestFit="1" customWidth="1"/>
    <col min="3338" max="3338" width="9" style="1" bestFit="1" customWidth="1"/>
    <col min="3339" max="3339" width="6.5703125" style="1" bestFit="1" customWidth="1"/>
    <col min="3340" max="3340" width="9" style="1" bestFit="1" customWidth="1"/>
    <col min="3341" max="3345" width="4.7109375" style="1" bestFit="1" customWidth="1"/>
    <col min="3346" max="3346" width="7.5703125" style="1" bestFit="1" customWidth="1"/>
    <col min="3347" max="3347" width="9" style="1" bestFit="1" customWidth="1"/>
    <col min="3348" max="3348" width="7.5703125" style="1" bestFit="1" customWidth="1"/>
    <col min="3349" max="3349" width="4.7109375" style="1" bestFit="1" customWidth="1"/>
    <col min="3350" max="3350" width="7.5703125" style="1" bestFit="1" customWidth="1"/>
    <col min="3351" max="3355" width="4.7109375" style="1" bestFit="1" customWidth="1"/>
    <col min="3356" max="3356" width="7.5703125" style="1" bestFit="1" customWidth="1"/>
    <col min="3357" max="3357" width="6.5703125" style="1" bestFit="1" customWidth="1"/>
    <col min="3358" max="3358" width="5.5703125" style="1" bestFit="1" customWidth="1"/>
    <col min="3359" max="3359" width="4.7109375" style="1" bestFit="1" customWidth="1"/>
    <col min="3360" max="3360" width="7.5703125" style="1" bestFit="1" customWidth="1"/>
    <col min="3361" max="3365" width="4.7109375" style="1" bestFit="1" customWidth="1"/>
    <col min="3366" max="3366" width="7.5703125" style="1" bestFit="1" customWidth="1"/>
    <col min="3367" max="3367" width="6.5703125" style="1" bestFit="1" customWidth="1"/>
    <col min="3368" max="3369" width="4.7109375" style="1" bestFit="1" customWidth="1"/>
    <col min="3370" max="3370" width="6.5703125" style="1" bestFit="1" customWidth="1"/>
    <col min="3371" max="3371" width="4.7109375" style="1" bestFit="1" customWidth="1"/>
    <col min="3372" max="3372" width="6.5703125" style="1" bestFit="1" customWidth="1"/>
    <col min="3373" max="3373" width="5.5703125" style="1" bestFit="1" customWidth="1"/>
    <col min="3374" max="3375" width="4.7109375" style="1" bestFit="1" customWidth="1"/>
    <col min="3376" max="3377" width="10" style="1" bestFit="1" customWidth="1"/>
    <col min="3378" max="3378" width="7.5703125" style="1" bestFit="1" customWidth="1"/>
    <col min="3379" max="3379" width="5.5703125" style="1" bestFit="1" customWidth="1"/>
    <col min="3380" max="3380" width="10" style="1" bestFit="1" customWidth="1"/>
    <col min="3381" max="3385" width="4.7109375" style="1" bestFit="1" customWidth="1"/>
    <col min="3386" max="3386" width="10" style="1" bestFit="1" customWidth="1"/>
    <col min="3387" max="3387" width="9" style="1" bestFit="1" customWidth="1"/>
    <col min="3388" max="3388" width="7.5703125" style="1" bestFit="1" customWidth="1"/>
    <col min="3389" max="3389" width="4.7109375" style="1" bestFit="1" customWidth="1"/>
    <col min="3390" max="3390" width="9" style="1" bestFit="1" customWidth="1"/>
    <col min="3391" max="3391" width="13.42578125" style="1" bestFit="1" customWidth="1"/>
    <col min="3392" max="3392" width="17.140625" style="1" bestFit="1" customWidth="1"/>
    <col min="3393" max="3584" width="65.28515625" style="1"/>
    <col min="3585" max="3585" width="7" style="1" bestFit="1" customWidth="1"/>
    <col min="3586" max="3586" width="61.42578125" style="1" bestFit="1" customWidth="1"/>
    <col min="3587" max="3587" width="4.7109375" style="1" bestFit="1" customWidth="1"/>
    <col min="3588" max="3588" width="9" style="1" bestFit="1" customWidth="1"/>
    <col min="3589" max="3589" width="7.5703125" style="1" bestFit="1" customWidth="1"/>
    <col min="3590" max="3591" width="4.7109375" style="1" bestFit="1" customWidth="1"/>
    <col min="3592" max="3592" width="9" style="1" bestFit="1" customWidth="1"/>
    <col min="3593" max="3593" width="10" style="1" bestFit="1" customWidth="1"/>
    <col min="3594" max="3594" width="9" style="1" bestFit="1" customWidth="1"/>
    <col min="3595" max="3595" width="6.5703125" style="1" bestFit="1" customWidth="1"/>
    <col min="3596" max="3596" width="9" style="1" bestFit="1" customWidth="1"/>
    <col min="3597" max="3601" width="4.7109375" style="1" bestFit="1" customWidth="1"/>
    <col min="3602" max="3602" width="7.5703125" style="1" bestFit="1" customWidth="1"/>
    <col min="3603" max="3603" width="9" style="1" bestFit="1" customWidth="1"/>
    <col min="3604" max="3604" width="7.5703125" style="1" bestFit="1" customWidth="1"/>
    <col min="3605" max="3605" width="4.7109375" style="1" bestFit="1" customWidth="1"/>
    <col min="3606" max="3606" width="7.5703125" style="1" bestFit="1" customWidth="1"/>
    <col min="3607" max="3611" width="4.7109375" style="1" bestFit="1" customWidth="1"/>
    <col min="3612" max="3612" width="7.5703125" style="1" bestFit="1" customWidth="1"/>
    <col min="3613" max="3613" width="6.5703125" style="1" bestFit="1" customWidth="1"/>
    <col min="3614" max="3614" width="5.5703125" style="1" bestFit="1" customWidth="1"/>
    <col min="3615" max="3615" width="4.7109375" style="1" bestFit="1" customWidth="1"/>
    <col min="3616" max="3616" width="7.5703125" style="1" bestFit="1" customWidth="1"/>
    <col min="3617" max="3621" width="4.7109375" style="1" bestFit="1" customWidth="1"/>
    <col min="3622" max="3622" width="7.5703125" style="1" bestFit="1" customWidth="1"/>
    <col min="3623" max="3623" width="6.5703125" style="1" bestFit="1" customWidth="1"/>
    <col min="3624" max="3625" width="4.7109375" style="1" bestFit="1" customWidth="1"/>
    <col min="3626" max="3626" width="6.5703125" style="1" bestFit="1" customWidth="1"/>
    <col min="3627" max="3627" width="4.7109375" style="1" bestFit="1" customWidth="1"/>
    <col min="3628" max="3628" width="6.5703125" style="1" bestFit="1" customWidth="1"/>
    <col min="3629" max="3629" width="5.5703125" style="1" bestFit="1" customWidth="1"/>
    <col min="3630" max="3631" width="4.7109375" style="1" bestFit="1" customWidth="1"/>
    <col min="3632" max="3633" width="10" style="1" bestFit="1" customWidth="1"/>
    <col min="3634" max="3634" width="7.5703125" style="1" bestFit="1" customWidth="1"/>
    <col min="3635" max="3635" width="5.5703125" style="1" bestFit="1" customWidth="1"/>
    <col min="3636" max="3636" width="10" style="1" bestFit="1" customWidth="1"/>
    <col min="3637" max="3641" width="4.7109375" style="1" bestFit="1" customWidth="1"/>
    <col min="3642" max="3642" width="10" style="1" bestFit="1" customWidth="1"/>
    <col min="3643" max="3643" width="9" style="1" bestFit="1" customWidth="1"/>
    <col min="3644" max="3644" width="7.5703125" style="1" bestFit="1" customWidth="1"/>
    <col min="3645" max="3645" width="4.7109375" style="1" bestFit="1" customWidth="1"/>
    <col min="3646" max="3646" width="9" style="1" bestFit="1" customWidth="1"/>
    <col min="3647" max="3647" width="13.42578125" style="1" bestFit="1" customWidth="1"/>
    <col min="3648" max="3648" width="17.140625" style="1" bestFit="1" customWidth="1"/>
    <col min="3649" max="3840" width="65.28515625" style="1"/>
    <col min="3841" max="3841" width="7" style="1" bestFit="1" customWidth="1"/>
    <col min="3842" max="3842" width="61.42578125" style="1" bestFit="1" customWidth="1"/>
    <col min="3843" max="3843" width="4.7109375" style="1" bestFit="1" customWidth="1"/>
    <col min="3844" max="3844" width="9" style="1" bestFit="1" customWidth="1"/>
    <col min="3845" max="3845" width="7.5703125" style="1" bestFit="1" customWidth="1"/>
    <col min="3846" max="3847" width="4.7109375" style="1" bestFit="1" customWidth="1"/>
    <col min="3848" max="3848" width="9" style="1" bestFit="1" customWidth="1"/>
    <col min="3849" max="3849" width="10" style="1" bestFit="1" customWidth="1"/>
    <col min="3850" max="3850" width="9" style="1" bestFit="1" customWidth="1"/>
    <col min="3851" max="3851" width="6.5703125" style="1" bestFit="1" customWidth="1"/>
    <col min="3852" max="3852" width="9" style="1" bestFit="1" customWidth="1"/>
    <col min="3853" max="3857" width="4.7109375" style="1" bestFit="1" customWidth="1"/>
    <col min="3858" max="3858" width="7.5703125" style="1" bestFit="1" customWidth="1"/>
    <col min="3859" max="3859" width="9" style="1" bestFit="1" customWidth="1"/>
    <col min="3860" max="3860" width="7.5703125" style="1" bestFit="1" customWidth="1"/>
    <col min="3861" max="3861" width="4.7109375" style="1" bestFit="1" customWidth="1"/>
    <col min="3862" max="3862" width="7.5703125" style="1" bestFit="1" customWidth="1"/>
    <col min="3863" max="3867" width="4.7109375" style="1" bestFit="1" customWidth="1"/>
    <col min="3868" max="3868" width="7.5703125" style="1" bestFit="1" customWidth="1"/>
    <col min="3869" max="3869" width="6.5703125" style="1" bestFit="1" customWidth="1"/>
    <col min="3870" max="3870" width="5.5703125" style="1" bestFit="1" customWidth="1"/>
    <col min="3871" max="3871" width="4.7109375" style="1" bestFit="1" customWidth="1"/>
    <col min="3872" max="3872" width="7.5703125" style="1" bestFit="1" customWidth="1"/>
    <col min="3873" max="3877" width="4.7109375" style="1" bestFit="1" customWidth="1"/>
    <col min="3878" max="3878" width="7.5703125" style="1" bestFit="1" customWidth="1"/>
    <col min="3879" max="3879" width="6.5703125" style="1" bestFit="1" customWidth="1"/>
    <col min="3880" max="3881" width="4.7109375" style="1" bestFit="1" customWidth="1"/>
    <col min="3882" max="3882" width="6.5703125" style="1" bestFit="1" customWidth="1"/>
    <col min="3883" max="3883" width="4.7109375" style="1" bestFit="1" customWidth="1"/>
    <col min="3884" max="3884" width="6.5703125" style="1" bestFit="1" customWidth="1"/>
    <col min="3885" max="3885" width="5.5703125" style="1" bestFit="1" customWidth="1"/>
    <col min="3886" max="3887" width="4.7109375" style="1" bestFit="1" customWidth="1"/>
    <col min="3888" max="3889" width="10" style="1" bestFit="1" customWidth="1"/>
    <col min="3890" max="3890" width="7.5703125" style="1" bestFit="1" customWidth="1"/>
    <col min="3891" max="3891" width="5.5703125" style="1" bestFit="1" customWidth="1"/>
    <col min="3892" max="3892" width="10" style="1" bestFit="1" customWidth="1"/>
    <col min="3893" max="3897" width="4.7109375" style="1" bestFit="1" customWidth="1"/>
    <col min="3898" max="3898" width="10" style="1" bestFit="1" customWidth="1"/>
    <col min="3899" max="3899" width="9" style="1" bestFit="1" customWidth="1"/>
    <col min="3900" max="3900" width="7.5703125" style="1" bestFit="1" customWidth="1"/>
    <col min="3901" max="3901" width="4.7109375" style="1" bestFit="1" customWidth="1"/>
    <col min="3902" max="3902" width="9" style="1" bestFit="1" customWidth="1"/>
    <col min="3903" max="3903" width="13.42578125" style="1" bestFit="1" customWidth="1"/>
    <col min="3904" max="3904" width="17.140625" style="1" bestFit="1" customWidth="1"/>
    <col min="3905" max="4096" width="65.28515625" style="1"/>
    <col min="4097" max="4097" width="7" style="1" bestFit="1" customWidth="1"/>
    <col min="4098" max="4098" width="61.42578125" style="1" bestFit="1" customWidth="1"/>
    <col min="4099" max="4099" width="4.7109375" style="1" bestFit="1" customWidth="1"/>
    <col min="4100" max="4100" width="9" style="1" bestFit="1" customWidth="1"/>
    <col min="4101" max="4101" width="7.5703125" style="1" bestFit="1" customWidth="1"/>
    <col min="4102" max="4103" width="4.7109375" style="1" bestFit="1" customWidth="1"/>
    <col min="4104" max="4104" width="9" style="1" bestFit="1" customWidth="1"/>
    <col min="4105" max="4105" width="10" style="1" bestFit="1" customWidth="1"/>
    <col min="4106" max="4106" width="9" style="1" bestFit="1" customWidth="1"/>
    <col min="4107" max="4107" width="6.5703125" style="1" bestFit="1" customWidth="1"/>
    <col min="4108" max="4108" width="9" style="1" bestFit="1" customWidth="1"/>
    <col min="4109" max="4113" width="4.7109375" style="1" bestFit="1" customWidth="1"/>
    <col min="4114" max="4114" width="7.5703125" style="1" bestFit="1" customWidth="1"/>
    <col min="4115" max="4115" width="9" style="1" bestFit="1" customWidth="1"/>
    <col min="4116" max="4116" width="7.5703125" style="1" bestFit="1" customWidth="1"/>
    <col min="4117" max="4117" width="4.7109375" style="1" bestFit="1" customWidth="1"/>
    <col min="4118" max="4118" width="7.5703125" style="1" bestFit="1" customWidth="1"/>
    <col min="4119" max="4123" width="4.7109375" style="1" bestFit="1" customWidth="1"/>
    <col min="4124" max="4124" width="7.5703125" style="1" bestFit="1" customWidth="1"/>
    <col min="4125" max="4125" width="6.5703125" style="1" bestFit="1" customWidth="1"/>
    <col min="4126" max="4126" width="5.5703125" style="1" bestFit="1" customWidth="1"/>
    <col min="4127" max="4127" width="4.7109375" style="1" bestFit="1" customWidth="1"/>
    <col min="4128" max="4128" width="7.5703125" style="1" bestFit="1" customWidth="1"/>
    <col min="4129" max="4133" width="4.7109375" style="1" bestFit="1" customWidth="1"/>
    <col min="4134" max="4134" width="7.5703125" style="1" bestFit="1" customWidth="1"/>
    <col min="4135" max="4135" width="6.5703125" style="1" bestFit="1" customWidth="1"/>
    <col min="4136" max="4137" width="4.7109375" style="1" bestFit="1" customWidth="1"/>
    <col min="4138" max="4138" width="6.5703125" style="1" bestFit="1" customWidth="1"/>
    <col min="4139" max="4139" width="4.7109375" style="1" bestFit="1" customWidth="1"/>
    <col min="4140" max="4140" width="6.5703125" style="1" bestFit="1" customWidth="1"/>
    <col min="4141" max="4141" width="5.5703125" style="1" bestFit="1" customWidth="1"/>
    <col min="4142" max="4143" width="4.7109375" style="1" bestFit="1" customWidth="1"/>
    <col min="4144" max="4145" width="10" style="1" bestFit="1" customWidth="1"/>
    <col min="4146" max="4146" width="7.5703125" style="1" bestFit="1" customWidth="1"/>
    <col min="4147" max="4147" width="5.5703125" style="1" bestFit="1" customWidth="1"/>
    <col min="4148" max="4148" width="10" style="1" bestFit="1" customWidth="1"/>
    <col min="4149" max="4153" width="4.7109375" style="1" bestFit="1" customWidth="1"/>
    <col min="4154" max="4154" width="10" style="1" bestFit="1" customWidth="1"/>
    <col min="4155" max="4155" width="9" style="1" bestFit="1" customWidth="1"/>
    <col min="4156" max="4156" width="7.5703125" style="1" bestFit="1" customWidth="1"/>
    <col min="4157" max="4157" width="4.7109375" style="1" bestFit="1" customWidth="1"/>
    <col min="4158" max="4158" width="9" style="1" bestFit="1" customWidth="1"/>
    <col min="4159" max="4159" width="13.42578125" style="1" bestFit="1" customWidth="1"/>
    <col min="4160" max="4160" width="17.140625" style="1" bestFit="1" customWidth="1"/>
    <col min="4161" max="4352" width="65.28515625" style="1"/>
    <col min="4353" max="4353" width="7" style="1" bestFit="1" customWidth="1"/>
    <col min="4354" max="4354" width="61.42578125" style="1" bestFit="1" customWidth="1"/>
    <col min="4355" max="4355" width="4.7109375" style="1" bestFit="1" customWidth="1"/>
    <col min="4356" max="4356" width="9" style="1" bestFit="1" customWidth="1"/>
    <col min="4357" max="4357" width="7.5703125" style="1" bestFit="1" customWidth="1"/>
    <col min="4358" max="4359" width="4.7109375" style="1" bestFit="1" customWidth="1"/>
    <col min="4360" max="4360" width="9" style="1" bestFit="1" customWidth="1"/>
    <col min="4361" max="4361" width="10" style="1" bestFit="1" customWidth="1"/>
    <col min="4362" max="4362" width="9" style="1" bestFit="1" customWidth="1"/>
    <col min="4363" max="4363" width="6.5703125" style="1" bestFit="1" customWidth="1"/>
    <col min="4364" max="4364" width="9" style="1" bestFit="1" customWidth="1"/>
    <col min="4365" max="4369" width="4.7109375" style="1" bestFit="1" customWidth="1"/>
    <col min="4370" max="4370" width="7.5703125" style="1" bestFit="1" customWidth="1"/>
    <col min="4371" max="4371" width="9" style="1" bestFit="1" customWidth="1"/>
    <col min="4372" max="4372" width="7.5703125" style="1" bestFit="1" customWidth="1"/>
    <col min="4373" max="4373" width="4.7109375" style="1" bestFit="1" customWidth="1"/>
    <col min="4374" max="4374" width="7.5703125" style="1" bestFit="1" customWidth="1"/>
    <col min="4375" max="4379" width="4.7109375" style="1" bestFit="1" customWidth="1"/>
    <col min="4380" max="4380" width="7.5703125" style="1" bestFit="1" customWidth="1"/>
    <col min="4381" max="4381" width="6.5703125" style="1" bestFit="1" customWidth="1"/>
    <col min="4382" max="4382" width="5.5703125" style="1" bestFit="1" customWidth="1"/>
    <col min="4383" max="4383" width="4.7109375" style="1" bestFit="1" customWidth="1"/>
    <col min="4384" max="4384" width="7.5703125" style="1" bestFit="1" customWidth="1"/>
    <col min="4385" max="4389" width="4.7109375" style="1" bestFit="1" customWidth="1"/>
    <col min="4390" max="4390" width="7.5703125" style="1" bestFit="1" customWidth="1"/>
    <col min="4391" max="4391" width="6.5703125" style="1" bestFit="1" customWidth="1"/>
    <col min="4392" max="4393" width="4.7109375" style="1" bestFit="1" customWidth="1"/>
    <col min="4394" max="4394" width="6.5703125" style="1" bestFit="1" customWidth="1"/>
    <col min="4395" max="4395" width="4.7109375" style="1" bestFit="1" customWidth="1"/>
    <col min="4396" max="4396" width="6.5703125" style="1" bestFit="1" customWidth="1"/>
    <col min="4397" max="4397" width="5.5703125" style="1" bestFit="1" customWidth="1"/>
    <col min="4398" max="4399" width="4.7109375" style="1" bestFit="1" customWidth="1"/>
    <col min="4400" max="4401" width="10" style="1" bestFit="1" customWidth="1"/>
    <col min="4402" max="4402" width="7.5703125" style="1" bestFit="1" customWidth="1"/>
    <col min="4403" max="4403" width="5.5703125" style="1" bestFit="1" customWidth="1"/>
    <col min="4404" max="4404" width="10" style="1" bestFit="1" customWidth="1"/>
    <col min="4405" max="4409" width="4.7109375" style="1" bestFit="1" customWidth="1"/>
    <col min="4410" max="4410" width="10" style="1" bestFit="1" customWidth="1"/>
    <col min="4411" max="4411" width="9" style="1" bestFit="1" customWidth="1"/>
    <col min="4412" max="4412" width="7.5703125" style="1" bestFit="1" customWidth="1"/>
    <col min="4413" max="4413" width="4.7109375" style="1" bestFit="1" customWidth="1"/>
    <col min="4414" max="4414" width="9" style="1" bestFit="1" customWidth="1"/>
    <col min="4415" max="4415" width="13.42578125" style="1" bestFit="1" customWidth="1"/>
    <col min="4416" max="4416" width="17.140625" style="1" bestFit="1" customWidth="1"/>
    <col min="4417" max="4608" width="65.28515625" style="1"/>
    <col min="4609" max="4609" width="7" style="1" bestFit="1" customWidth="1"/>
    <col min="4610" max="4610" width="61.42578125" style="1" bestFit="1" customWidth="1"/>
    <col min="4611" max="4611" width="4.7109375" style="1" bestFit="1" customWidth="1"/>
    <col min="4612" max="4612" width="9" style="1" bestFit="1" customWidth="1"/>
    <col min="4613" max="4613" width="7.5703125" style="1" bestFit="1" customWidth="1"/>
    <col min="4614" max="4615" width="4.7109375" style="1" bestFit="1" customWidth="1"/>
    <col min="4616" max="4616" width="9" style="1" bestFit="1" customWidth="1"/>
    <col min="4617" max="4617" width="10" style="1" bestFit="1" customWidth="1"/>
    <col min="4618" max="4618" width="9" style="1" bestFit="1" customWidth="1"/>
    <col min="4619" max="4619" width="6.5703125" style="1" bestFit="1" customWidth="1"/>
    <col min="4620" max="4620" width="9" style="1" bestFit="1" customWidth="1"/>
    <col min="4621" max="4625" width="4.7109375" style="1" bestFit="1" customWidth="1"/>
    <col min="4626" max="4626" width="7.5703125" style="1" bestFit="1" customWidth="1"/>
    <col min="4627" max="4627" width="9" style="1" bestFit="1" customWidth="1"/>
    <col min="4628" max="4628" width="7.5703125" style="1" bestFit="1" customWidth="1"/>
    <col min="4629" max="4629" width="4.7109375" style="1" bestFit="1" customWidth="1"/>
    <col min="4630" max="4630" width="7.5703125" style="1" bestFit="1" customWidth="1"/>
    <col min="4631" max="4635" width="4.7109375" style="1" bestFit="1" customWidth="1"/>
    <col min="4636" max="4636" width="7.5703125" style="1" bestFit="1" customWidth="1"/>
    <col min="4637" max="4637" width="6.5703125" style="1" bestFit="1" customWidth="1"/>
    <col min="4638" max="4638" width="5.5703125" style="1" bestFit="1" customWidth="1"/>
    <col min="4639" max="4639" width="4.7109375" style="1" bestFit="1" customWidth="1"/>
    <col min="4640" max="4640" width="7.5703125" style="1" bestFit="1" customWidth="1"/>
    <col min="4641" max="4645" width="4.7109375" style="1" bestFit="1" customWidth="1"/>
    <col min="4646" max="4646" width="7.5703125" style="1" bestFit="1" customWidth="1"/>
    <col min="4647" max="4647" width="6.5703125" style="1" bestFit="1" customWidth="1"/>
    <col min="4648" max="4649" width="4.7109375" style="1" bestFit="1" customWidth="1"/>
    <col min="4650" max="4650" width="6.5703125" style="1" bestFit="1" customWidth="1"/>
    <col min="4651" max="4651" width="4.7109375" style="1" bestFit="1" customWidth="1"/>
    <col min="4652" max="4652" width="6.5703125" style="1" bestFit="1" customWidth="1"/>
    <col min="4653" max="4653" width="5.5703125" style="1" bestFit="1" customWidth="1"/>
    <col min="4654" max="4655" width="4.7109375" style="1" bestFit="1" customWidth="1"/>
    <col min="4656" max="4657" width="10" style="1" bestFit="1" customWidth="1"/>
    <col min="4658" max="4658" width="7.5703125" style="1" bestFit="1" customWidth="1"/>
    <col min="4659" max="4659" width="5.5703125" style="1" bestFit="1" customWidth="1"/>
    <col min="4660" max="4660" width="10" style="1" bestFit="1" customWidth="1"/>
    <col min="4661" max="4665" width="4.7109375" style="1" bestFit="1" customWidth="1"/>
    <col min="4666" max="4666" width="10" style="1" bestFit="1" customWidth="1"/>
    <col min="4667" max="4667" width="9" style="1" bestFit="1" customWidth="1"/>
    <col min="4668" max="4668" width="7.5703125" style="1" bestFit="1" customWidth="1"/>
    <col min="4669" max="4669" width="4.7109375" style="1" bestFit="1" customWidth="1"/>
    <col min="4670" max="4670" width="9" style="1" bestFit="1" customWidth="1"/>
    <col min="4671" max="4671" width="13.42578125" style="1" bestFit="1" customWidth="1"/>
    <col min="4672" max="4672" width="17.140625" style="1" bestFit="1" customWidth="1"/>
    <col min="4673" max="4864" width="65.28515625" style="1"/>
    <col min="4865" max="4865" width="7" style="1" bestFit="1" customWidth="1"/>
    <col min="4866" max="4866" width="61.42578125" style="1" bestFit="1" customWidth="1"/>
    <col min="4867" max="4867" width="4.7109375" style="1" bestFit="1" customWidth="1"/>
    <col min="4868" max="4868" width="9" style="1" bestFit="1" customWidth="1"/>
    <col min="4869" max="4869" width="7.5703125" style="1" bestFit="1" customWidth="1"/>
    <col min="4870" max="4871" width="4.7109375" style="1" bestFit="1" customWidth="1"/>
    <col min="4872" max="4872" width="9" style="1" bestFit="1" customWidth="1"/>
    <col min="4873" max="4873" width="10" style="1" bestFit="1" customWidth="1"/>
    <col min="4874" max="4874" width="9" style="1" bestFit="1" customWidth="1"/>
    <col min="4875" max="4875" width="6.5703125" style="1" bestFit="1" customWidth="1"/>
    <col min="4876" max="4876" width="9" style="1" bestFit="1" customWidth="1"/>
    <col min="4877" max="4881" width="4.7109375" style="1" bestFit="1" customWidth="1"/>
    <col min="4882" max="4882" width="7.5703125" style="1" bestFit="1" customWidth="1"/>
    <col min="4883" max="4883" width="9" style="1" bestFit="1" customWidth="1"/>
    <col min="4884" max="4884" width="7.5703125" style="1" bestFit="1" customWidth="1"/>
    <col min="4885" max="4885" width="4.7109375" style="1" bestFit="1" customWidth="1"/>
    <col min="4886" max="4886" width="7.5703125" style="1" bestFit="1" customWidth="1"/>
    <col min="4887" max="4891" width="4.7109375" style="1" bestFit="1" customWidth="1"/>
    <col min="4892" max="4892" width="7.5703125" style="1" bestFit="1" customWidth="1"/>
    <col min="4893" max="4893" width="6.5703125" style="1" bestFit="1" customWidth="1"/>
    <col min="4894" max="4894" width="5.5703125" style="1" bestFit="1" customWidth="1"/>
    <col min="4895" max="4895" width="4.7109375" style="1" bestFit="1" customWidth="1"/>
    <col min="4896" max="4896" width="7.5703125" style="1" bestFit="1" customWidth="1"/>
    <col min="4897" max="4901" width="4.7109375" style="1" bestFit="1" customWidth="1"/>
    <col min="4902" max="4902" width="7.5703125" style="1" bestFit="1" customWidth="1"/>
    <col min="4903" max="4903" width="6.5703125" style="1" bestFit="1" customWidth="1"/>
    <col min="4904" max="4905" width="4.7109375" style="1" bestFit="1" customWidth="1"/>
    <col min="4906" max="4906" width="6.5703125" style="1" bestFit="1" customWidth="1"/>
    <col min="4907" max="4907" width="4.7109375" style="1" bestFit="1" customWidth="1"/>
    <col min="4908" max="4908" width="6.5703125" style="1" bestFit="1" customWidth="1"/>
    <col min="4909" max="4909" width="5.5703125" style="1" bestFit="1" customWidth="1"/>
    <col min="4910" max="4911" width="4.7109375" style="1" bestFit="1" customWidth="1"/>
    <col min="4912" max="4913" width="10" style="1" bestFit="1" customWidth="1"/>
    <col min="4914" max="4914" width="7.5703125" style="1" bestFit="1" customWidth="1"/>
    <col min="4915" max="4915" width="5.5703125" style="1" bestFit="1" customWidth="1"/>
    <col min="4916" max="4916" width="10" style="1" bestFit="1" customWidth="1"/>
    <col min="4917" max="4921" width="4.7109375" style="1" bestFit="1" customWidth="1"/>
    <col min="4922" max="4922" width="10" style="1" bestFit="1" customWidth="1"/>
    <col min="4923" max="4923" width="9" style="1" bestFit="1" customWidth="1"/>
    <col min="4924" max="4924" width="7.5703125" style="1" bestFit="1" customWidth="1"/>
    <col min="4925" max="4925" width="4.7109375" style="1" bestFit="1" customWidth="1"/>
    <col min="4926" max="4926" width="9" style="1" bestFit="1" customWidth="1"/>
    <col min="4927" max="4927" width="13.42578125" style="1" bestFit="1" customWidth="1"/>
    <col min="4928" max="4928" width="17.140625" style="1" bestFit="1" customWidth="1"/>
    <col min="4929" max="5120" width="65.28515625" style="1"/>
    <col min="5121" max="5121" width="7" style="1" bestFit="1" customWidth="1"/>
    <col min="5122" max="5122" width="61.42578125" style="1" bestFit="1" customWidth="1"/>
    <col min="5123" max="5123" width="4.7109375" style="1" bestFit="1" customWidth="1"/>
    <col min="5124" max="5124" width="9" style="1" bestFit="1" customWidth="1"/>
    <col min="5125" max="5125" width="7.5703125" style="1" bestFit="1" customWidth="1"/>
    <col min="5126" max="5127" width="4.7109375" style="1" bestFit="1" customWidth="1"/>
    <col min="5128" max="5128" width="9" style="1" bestFit="1" customWidth="1"/>
    <col min="5129" max="5129" width="10" style="1" bestFit="1" customWidth="1"/>
    <col min="5130" max="5130" width="9" style="1" bestFit="1" customWidth="1"/>
    <col min="5131" max="5131" width="6.5703125" style="1" bestFit="1" customWidth="1"/>
    <col min="5132" max="5132" width="9" style="1" bestFit="1" customWidth="1"/>
    <col min="5133" max="5137" width="4.7109375" style="1" bestFit="1" customWidth="1"/>
    <col min="5138" max="5138" width="7.5703125" style="1" bestFit="1" customWidth="1"/>
    <col min="5139" max="5139" width="9" style="1" bestFit="1" customWidth="1"/>
    <col min="5140" max="5140" width="7.5703125" style="1" bestFit="1" customWidth="1"/>
    <col min="5141" max="5141" width="4.7109375" style="1" bestFit="1" customWidth="1"/>
    <col min="5142" max="5142" width="7.5703125" style="1" bestFit="1" customWidth="1"/>
    <col min="5143" max="5147" width="4.7109375" style="1" bestFit="1" customWidth="1"/>
    <col min="5148" max="5148" width="7.5703125" style="1" bestFit="1" customWidth="1"/>
    <col min="5149" max="5149" width="6.5703125" style="1" bestFit="1" customWidth="1"/>
    <col min="5150" max="5150" width="5.5703125" style="1" bestFit="1" customWidth="1"/>
    <col min="5151" max="5151" width="4.7109375" style="1" bestFit="1" customWidth="1"/>
    <col min="5152" max="5152" width="7.5703125" style="1" bestFit="1" customWidth="1"/>
    <col min="5153" max="5157" width="4.7109375" style="1" bestFit="1" customWidth="1"/>
    <col min="5158" max="5158" width="7.5703125" style="1" bestFit="1" customWidth="1"/>
    <col min="5159" max="5159" width="6.5703125" style="1" bestFit="1" customWidth="1"/>
    <col min="5160" max="5161" width="4.7109375" style="1" bestFit="1" customWidth="1"/>
    <col min="5162" max="5162" width="6.5703125" style="1" bestFit="1" customWidth="1"/>
    <col min="5163" max="5163" width="4.7109375" style="1" bestFit="1" customWidth="1"/>
    <col min="5164" max="5164" width="6.5703125" style="1" bestFit="1" customWidth="1"/>
    <col min="5165" max="5165" width="5.5703125" style="1" bestFit="1" customWidth="1"/>
    <col min="5166" max="5167" width="4.7109375" style="1" bestFit="1" customWidth="1"/>
    <col min="5168" max="5169" width="10" style="1" bestFit="1" customWidth="1"/>
    <col min="5170" max="5170" width="7.5703125" style="1" bestFit="1" customWidth="1"/>
    <col min="5171" max="5171" width="5.5703125" style="1" bestFit="1" customWidth="1"/>
    <col min="5172" max="5172" width="10" style="1" bestFit="1" customWidth="1"/>
    <col min="5173" max="5177" width="4.7109375" style="1" bestFit="1" customWidth="1"/>
    <col min="5178" max="5178" width="10" style="1" bestFit="1" customWidth="1"/>
    <col min="5179" max="5179" width="9" style="1" bestFit="1" customWidth="1"/>
    <col min="5180" max="5180" width="7.5703125" style="1" bestFit="1" customWidth="1"/>
    <col min="5181" max="5181" width="4.7109375" style="1" bestFit="1" customWidth="1"/>
    <col min="5182" max="5182" width="9" style="1" bestFit="1" customWidth="1"/>
    <col min="5183" max="5183" width="13.42578125" style="1" bestFit="1" customWidth="1"/>
    <col min="5184" max="5184" width="17.140625" style="1" bestFit="1" customWidth="1"/>
    <col min="5185" max="5376" width="65.28515625" style="1"/>
    <col min="5377" max="5377" width="7" style="1" bestFit="1" customWidth="1"/>
    <col min="5378" max="5378" width="61.42578125" style="1" bestFit="1" customWidth="1"/>
    <col min="5379" max="5379" width="4.7109375" style="1" bestFit="1" customWidth="1"/>
    <col min="5380" max="5380" width="9" style="1" bestFit="1" customWidth="1"/>
    <col min="5381" max="5381" width="7.5703125" style="1" bestFit="1" customWidth="1"/>
    <col min="5382" max="5383" width="4.7109375" style="1" bestFit="1" customWidth="1"/>
    <col min="5384" max="5384" width="9" style="1" bestFit="1" customWidth="1"/>
    <col min="5385" max="5385" width="10" style="1" bestFit="1" customWidth="1"/>
    <col min="5386" max="5386" width="9" style="1" bestFit="1" customWidth="1"/>
    <col min="5387" max="5387" width="6.5703125" style="1" bestFit="1" customWidth="1"/>
    <col min="5388" max="5388" width="9" style="1" bestFit="1" customWidth="1"/>
    <col min="5389" max="5393" width="4.7109375" style="1" bestFit="1" customWidth="1"/>
    <col min="5394" max="5394" width="7.5703125" style="1" bestFit="1" customWidth="1"/>
    <col min="5395" max="5395" width="9" style="1" bestFit="1" customWidth="1"/>
    <col min="5396" max="5396" width="7.5703125" style="1" bestFit="1" customWidth="1"/>
    <col min="5397" max="5397" width="4.7109375" style="1" bestFit="1" customWidth="1"/>
    <col min="5398" max="5398" width="7.5703125" style="1" bestFit="1" customWidth="1"/>
    <col min="5399" max="5403" width="4.7109375" style="1" bestFit="1" customWidth="1"/>
    <col min="5404" max="5404" width="7.5703125" style="1" bestFit="1" customWidth="1"/>
    <col min="5405" max="5405" width="6.5703125" style="1" bestFit="1" customWidth="1"/>
    <col min="5406" max="5406" width="5.5703125" style="1" bestFit="1" customWidth="1"/>
    <col min="5407" max="5407" width="4.7109375" style="1" bestFit="1" customWidth="1"/>
    <col min="5408" max="5408" width="7.5703125" style="1" bestFit="1" customWidth="1"/>
    <col min="5409" max="5413" width="4.7109375" style="1" bestFit="1" customWidth="1"/>
    <col min="5414" max="5414" width="7.5703125" style="1" bestFit="1" customWidth="1"/>
    <col min="5415" max="5415" width="6.5703125" style="1" bestFit="1" customWidth="1"/>
    <col min="5416" max="5417" width="4.7109375" style="1" bestFit="1" customWidth="1"/>
    <col min="5418" max="5418" width="6.5703125" style="1" bestFit="1" customWidth="1"/>
    <col min="5419" max="5419" width="4.7109375" style="1" bestFit="1" customWidth="1"/>
    <col min="5420" max="5420" width="6.5703125" style="1" bestFit="1" customWidth="1"/>
    <col min="5421" max="5421" width="5.5703125" style="1" bestFit="1" customWidth="1"/>
    <col min="5422" max="5423" width="4.7109375" style="1" bestFit="1" customWidth="1"/>
    <col min="5424" max="5425" width="10" style="1" bestFit="1" customWidth="1"/>
    <col min="5426" max="5426" width="7.5703125" style="1" bestFit="1" customWidth="1"/>
    <col min="5427" max="5427" width="5.5703125" style="1" bestFit="1" customWidth="1"/>
    <col min="5428" max="5428" width="10" style="1" bestFit="1" customWidth="1"/>
    <col min="5429" max="5433" width="4.7109375" style="1" bestFit="1" customWidth="1"/>
    <col min="5434" max="5434" width="10" style="1" bestFit="1" customWidth="1"/>
    <col min="5435" max="5435" width="9" style="1" bestFit="1" customWidth="1"/>
    <col min="5436" max="5436" width="7.5703125" style="1" bestFit="1" customWidth="1"/>
    <col min="5437" max="5437" width="4.7109375" style="1" bestFit="1" customWidth="1"/>
    <col min="5438" max="5438" width="9" style="1" bestFit="1" customWidth="1"/>
    <col min="5439" max="5439" width="13.42578125" style="1" bestFit="1" customWidth="1"/>
    <col min="5440" max="5440" width="17.140625" style="1" bestFit="1" customWidth="1"/>
    <col min="5441" max="5632" width="65.28515625" style="1"/>
    <col min="5633" max="5633" width="7" style="1" bestFit="1" customWidth="1"/>
    <col min="5634" max="5634" width="61.42578125" style="1" bestFit="1" customWidth="1"/>
    <col min="5635" max="5635" width="4.7109375" style="1" bestFit="1" customWidth="1"/>
    <col min="5636" max="5636" width="9" style="1" bestFit="1" customWidth="1"/>
    <col min="5637" max="5637" width="7.5703125" style="1" bestFit="1" customWidth="1"/>
    <col min="5638" max="5639" width="4.7109375" style="1" bestFit="1" customWidth="1"/>
    <col min="5640" max="5640" width="9" style="1" bestFit="1" customWidth="1"/>
    <col min="5641" max="5641" width="10" style="1" bestFit="1" customWidth="1"/>
    <col min="5642" max="5642" width="9" style="1" bestFit="1" customWidth="1"/>
    <col min="5643" max="5643" width="6.5703125" style="1" bestFit="1" customWidth="1"/>
    <col min="5644" max="5644" width="9" style="1" bestFit="1" customWidth="1"/>
    <col min="5645" max="5649" width="4.7109375" style="1" bestFit="1" customWidth="1"/>
    <col min="5650" max="5650" width="7.5703125" style="1" bestFit="1" customWidth="1"/>
    <col min="5651" max="5651" width="9" style="1" bestFit="1" customWidth="1"/>
    <col min="5652" max="5652" width="7.5703125" style="1" bestFit="1" customWidth="1"/>
    <col min="5653" max="5653" width="4.7109375" style="1" bestFit="1" customWidth="1"/>
    <col min="5654" max="5654" width="7.5703125" style="1" bestFit="1" customWidth="1"/>
    <col min="5655" max="5659" width="4.7109375" style="1" bestFit="1" customWidth="1"/>
    <col min="5660" max="5660" width="7.5703125" style="1" bestFit="1" customWidth="1"/>
    <col min="5661" max="5661" width="6.5703125" style="1" bestFit="1" customWidth="1"/>
    <col min="5662" max="5662" width="5.5703125" style="1" bestFit="1" customWidth="1"/>
    <col min="5663" max="5663" width="4.7109375" style="1" bestFit="1" customWidth="1"/>
    <col min="5664" max="5664" width="7.5703125" style="1" bestFit="1" customWidth="1"/>
    <col min="5665" max="5669" width="4.7109375" style="1" bestFit="1" customWidth="1"/>
    <col min="5670" max="5670" width="7.5703125" style="1" bestFit="1" customWidth="1"/>
    <col min="5671" max="5671" width="6.5703125" style="1" bestFit="1" customWidth="1"/>
    <col min="5672" max="5673" width="4.7109375" style="1" bestFit="1" customWidth="1"/>
    <col min="5674" max="5674" width="6.5703125" style="1" bestFit="1" customWidth="1"/>
    <col min="5675" max="5675" width="4.7109375" style="1" bestFit="1" customWidth="1"/>
    <col min="5676" max="5676" width="6.5703125" style="1" bestFit="1" customWidth="1"/>
    <col min="5677" max="5677" width="5.5703125" style="1" bestFit="1" customWidth="1"/>
    <col min="5678" max="5679" width="4.7109375" style="1" bestFit="1" customWidth="1"/>
    <col min="5680" max="5681" width="10" style="1" bestFit="1" customWidth="1"/>
    <col min="5682" max="5682" width="7.5703125" style="1" bestFit="1" customWidth="1"/>
    <col min="5683" max="5683" width="5.5703125" style="1" bestFit="1" customWidth="1"/>
    <col min="5684" max="5684" width="10" style="1" bestFit="1" customWidth="1"/>
    <col min="5685" max="5689" width="4.7109375" style="1" bestFit="1" customWidth="1"/>
    <col min="5690" max="5690" width="10" style="1" bestFit="1" customWidth="1"/>
    <col min="5691" max="5691" width="9" style="1" bestFit="1" customWidth="1"/>
    <col min="5692" max="5692" width="7.5703125" style="1" bestFit="1" customWidth="1"/>
    <col min="5693" max="5693" width="4.7109375" style="1" bestFit="1" customWidth="1"/>
    <col min="5694" max="5694" width="9" style="1" bestFit="1" customWidth="1"/>
    <col min="5695" max="5695" width="13.42578125" style="1" bestFit="1" customWidth="1"/>
    <col min="5696" max="5696" width="17.140625" style="1" bestFit="1" customWidth="1"/>
    <col min="5697" max="5888" width="65.28515625" style="1"/>
    <col min="5889" max="5889" width="7" style="1" bestFit="1" customWidth="1"/>
    <col min="5890" max="5890" width="61.42578125" style="1" bestFit="1" customWidth="1"/>
    <col min="5891" max="5891" width="4.7109375" style="1" bestFit="1" customWidth="1"/>
    <col min="5892" max="5892" width="9" style="1" bestFit="1" customWidth="1"/>
    <col min="5893" max="5893" width="7.5703125" style="1" bestFit="1" customWidth="1"/>
    <col min="5894" max="5895" width="4.7109375" style="1" bestFit="1" customWidth="1"/>
    <col min="5896" max="5896" width="9" style="1" bestFit="1" customWidth="1"/>
    <col min="5897" max="5897" width="10" style="1" bestFit="1" customWidth="1"/>
    <col min="5898" max="5898" width="9" style="1" bestFit="1" customWidth="1"/>
    <col min="5899" max="5899" width="6.5703125" style="1" bestFit="1" customWidth="1"/>
    <col min="5900" max="5900" width="9" style="1" bestFit="1" customWidth="1"/>
    <col min="5901" max="5905" width="4.7109375" style="1" bestFit="1" customWidth="1"/>
    <col min="5906" max="5906" width="7.5703125" style="1" bestFit="1" customWidth="1"/>
    <col min="5907" max="5907" width="9" style="1" bestFit="1" customWidth="1"/>
    <col min="5908" max="5908" width="7.5703125" style="1" bestFit="1" customWidth="1"/>
    <col min="5909" max="5909" width="4.7109375" style="1" bestFit="1" customWidth="1"/>
    <col min="5910" max="5910" width="7.5703125" style="1" bestFit="1" customWidth="1"/>
    <col min="5911" max="5915" width="4.7109375" style="1" bestFit="1" customWidth="1"/>
    <col min="5916" max="5916" width="7.5703125" style="1" bestFit="1" customWidth="1"/>
    <col min="5917" max="5917" width="6.5703125" style="1" bestFit="1" customWidth="1"/>
    <col min="5918" max="5918" width="5.5703125" style="1" bestFit="1" customWidth="1"/>
    <col min="5919" max="5919" width="4.7109375" style="1" bestFit="1" customWidth="1"/>
    <col min="5920" max="5920" width="7.5703125" style="1" bestFit="1" customWidth="1"/>
    <col min="5921" max="5925" width="4.7109375" style="1" bestFit="1" customWidth="1"/>
    <col min="5926" max="5926" width="7.5703125" style="1" bestFit="1" customWidth="1"/>
    <col min="5927" max="5927" width="6.5703125" style="1" bestFit="1" customWidth="1"/>
    <col min="5928" max="5929" width="4.7109375" style="1" bestFit="1" customWidth="1"/>
    <col min="5930" max="5930" width="6.5703125" style="1" bestFit="1" customWidth="1"/>
    <col min="5931" max="5931" width="4.7109375" style="1" bestFit="1" customWidth="1"/>
    <col min="5932" max="5932" width="6.5703125" style="1" bestFit="1" customWidth="1"/>
    <col min="5933" max="5933" width="5.5703125" style="1" bestFit="1" customWidth="1"/>
    <col min="5934" max="5935" width="4.7109375" style="1" bestFit="1" customWidth="1"/>
    <col min="5936" max="5937" width="10" style="1" bestFit="1" customWidth="1"/>
    <col min="5938" max="5938" width="7.5703125" style="1" bestFit="1" customWidth="1"/>
    <col min="5939" max="5939" width="5.5703125" style="1" bestFit="1" customWidth="1"/>
    <col min="5940" max="5940" width="10" style="1" bestFit="1" customWidth="1"/>
    <col min="5941" max="5945" width="4.7109375" style="1" bestFit="1" customWidth="1"/>
    <col min="5946" max="5946" width="10" style="1" bestFit="1" customWidth="1"/>
    <col min="5947" max="5947" width="9" style="1" bestFit="1" customWidth="1"/>
    <col min="5948" max="5948" width="7.5703125" style="1" bestFit="1" customWidth="1"/>
    <col min="5949" max="5949" width="4.7109375" style="1" bestFit="1" customWidth="1"/>
    <col min="5950" max="5950" width="9" style="1" bestFit="1" customWidth="1"/>
    <col min="5951" max="5951" width="13.42578125" style="1" bestFit="1" customWidth="1"/>
    <col min="5952" max="5952" width="17.140625" style="1" bestFit="1" customWidth="1"/>
    <col min="5953" max="6144" width="65.28515625" style="1"/>
    <col min="6145" max="6145" width="7" style="1" bestFit="1" customWidth="1"/>
    <col min="6146" max="6146" width="61.42578125" style="1" bestFit="1" customWidth="1"/>
    <col min="6147" max="6147" width="4.7109375" style="1" bestFit="1" customWidth="1"/>
    <col min="6148" max="6148" width="9" style="1" bestFit="1" customWidth="1"/>
    <col min="6149" max="6149" width="7.5703125" style="1" bestFit="1" customWidth="1"/>
    <col min="6150" max="6151" width="4.7109375" style="1" bestFit="1" customWidth="1"/>
    <col min="6152" max="6152" width="9" style="1" bestFit="1" customWidth="1"/>
    <col min="6153" max="6153" width="10" style="1" bestFit="1" customWidth="1"/>
    <col min="6154" max="6154" width="9" style="1" bestFit="1" customWidth="1"/>
    <col min="6155" max="6155" width="6.5703125" style="1" bestFit="1" customWidth="1"/>
    <col min="6156" max="6156" width="9" style="1" bestFit="1" customWidth="1"/>
    <col min="6157" max="6161" width="4.7109375" style="1" bestFit="1" customWidth="1"/>
    <col min="6162" max="6162" width="7.5703125" style="1" bestFit="1" customWidth="1"/>
    <col min="6163" max="6163" width="9" style="1" bestFit="1" customWidth="1"/>
    <col min="6164" max="6164" width="7.5703125" style="1" bestFit="1" customWidth="1"/>
    <col min="6165" max="6165" width="4.7109375" style="1" bestFit="1" customWidth="1"/>
    <col min="6166" max="6166" width="7.5703125" style="1" bestFit="1" customWidth="1"/>
    <col min="6167" max="6171" width="4.7109375" style="1" bestFit="1" customWidth="1"/>
    <col min="6172" max="6172" width="7.5703125" style="1" bestFit="1" customWidth="1"/>
    <col min="6173" max="6173" width="6.5703125" style="1" bestFit="1" customWidth="1"/>
    <col min="6174" max="6174" width="5.5703125" style="1" bestFit="1" customWidth="1"/>
    <col min="6175" max="6175" width="4.7109375" style="1" bestFit="1" customWidth="1"/>
    <col min="6176" max="6176" width="7.5703125" style="1" bestFit="1" customWidth="1"/>
    <col min="6177" max="6181" width="4.7109375" style="1" bestFit="1" customWidth="1"/>
    <col min="6182" max="6182" width="7.5703125" style="1" bestFit="1" customWidth="1"/>
    <col min="6183" max="6183" width="6.5703125" style="1" bestFit="1" customWidth="1"/>
    <col min="6184" max="6185" width="4.7109375" style="1" bestFit="1" customWidth="1"/>
    <col min="6186" max="6186" width="6.5703125" style="1" bestFit="1" customWidth="1"/>
    <col min="6187" max="6187" width="4.7109375" style="1" bestFit="1" customWidth="1"/>
    <col min="6188" max="6188" width="6.5703125" style="1" bestFit="1" customWidth="1"/>
    <col min="6189" max="6189" width="5.5703125" style="1" bestFit="1" customWidth="1"/>
    <col min="6190" max="6191" width="4.7109375" style="1" bestFit="1" customWidth="1"/>
    <col min="6192" max="6193" width="10" style="1" bestFit="1" customWidth="1"/>
    <col min="6194" max="6194" width="7.5703125" style="1" bestFit="1" customWidth="1"/>
    <col min="6195" max="6195" width="5.5703125" style="1" bestFit="1" customWidth="1"/>
    <col min="6196" max="6196" width="10" style="1" bestFit="1" customWidth="1"/>
    <col min="6197" max="6201" width="4.7109375" style="1" bestFit="1" customWidth="1"/>
    <col min="6202" max="6202" width="10" style="1" bestFit="1" customWidth="1"/>
    <col min="6203" max="6203" width="9" style="1" bestFit="1" customWidth="1"/>
    <col min="6204" max="6204" width="7.5703125" style="1" bestFit="1" customWidth="1"/>
    <col min="6205" max="6205" width="4.7109375" style="1" bestFit="1" customWidth="1"/>
    <col min="6206" max="6206" width="9" style="1" bestFit="1" customWidth="1"/>
    <col min="6207" max="6207" width="13.42578125" style="1" bestFit="1" customWidth="1"/>
    <col min="6208" max="6208" width="17.140625" style="1" bestFit="1" customWidth="1"/>
    <col min="6209" max="6400" width="65.28515625" style="1"/>
    <col min="6401" max="6401" width="7" style="1" bestFit="1" customWidth="1"/>
    <col min="6402" max="6402" width="61.42578125" style="1" bestFit="1" customWidth="1"/>
    <col min="6403" max="6403" width="4.7109375" style="1" bestFit="1" customWidth="1"/>
    <col min="6404" max="6404" width="9" style="1" bestFit="1" customWidth="1"/>
    <col min="6405" max="6405" width="7.5703125" style="1" bestFit="1" customWidth="1"/>
    <col min="6406" max="6407" width="4.7109375" style="1" bestFit="1" customWidth="1"/>
    <col min="6408" max="6408" width="9" style="1" bestFit="1" customWidth="1"/>
    <col min="6409" max="6409" width="10" style="1" bestFit="1" customWidth="1"/>
    <col min="6410" max="6410" width="9" style="1" bestFit="1" customWidth="1"/>
    <col min="6411" max="6411" width="6.5703125" style="1" bestFit="1" customWidth="1"/>
    <col min="6412" max="6412" width="9" style="1" bestFit="1" customWidth="1"/>
    <col min="6413" max="6417" width="4.7109375" style="1" bestFit="1" customWidth="1"/>
    <col min="6418" max="6418" width="7.5703125" style="1" bestFit="1" customWidth="1"/>
    <col min="6419" max="6419" width="9" style="1" bestFit="1" customWidth="1"/>
    <col min="6420" max="6420" width="7.5703125" style="1" bestFit="1" customWidth="1"/>
    <col min="6421" max="6421" width="4.7109375" style="1" bestFit="1" customWidth="1"/>
    <col min="6422" max="6422" width="7.5703125" style="1" bestFit="1" customWidth="1"/>
    <col min="6423" max="6427" width="4.7109375" style="1" bestFit="1" customWidth="1"/>
    <col min="6428" max="6428" width="7.5703125" style="1" bestFit="1" customWidth="1"/>
    <col min="6429" max="6429" width="6.5703125" style="1" bestFit="1" customWidth="1"/>
    <col min="6430" max="6430" width="5.5703125" style="1" bestFit="1" customWidth="1"/>
    <col min="6431" max="6431" width="4.7109375" style="1" bestFit="1" customWidth="1"/>
    <col min="6432" max="6432" width="7.5703125" style="1" bestFit="1" customWidth="1"/>
    <col min="6433" max="6437" width="4.7109375" style="1" bestFit="1" customWidth="1"/>
    <col min="6438" max="6438" width="7.5703125" style="1" bestFit="1" customWidth="1"/>
    <col min="6439" max="6439" width="6.5703125" style="1" bestFit="1" customWidth="1"/>
    <col min="6440" max="6441" width="4.7109375" style="1" bestFit="1" customWidth="1"/>
    <col min="6442" max="6442" width="6.5703125" style="1" bestFit="1" customWidth="1"/>
    <col min="6443" max="6443" width="4.7109375" style="1" bestFit="1" customWidth="1"/>
    <col min="6444" max="6444" width="6.5703125" style="1" bestFit="1" customWidth="1"/>
    <col min="6445" max="6445" width="5.5703125" style="1" bestFit="1" customWidth="1"/>
    <col min="6446" max="6447" width="4.7109375" style="1" bestFit="1" customWidth="1"/>
    <col min="6448" max="6449" width="10" style="1" bestFit="1" customWidth="1"/>
    <col min="6450" max="6450" width="7.5703125" style="1" bestFit="1" customWidth="1"/>
    <col min="6451" max="6451" width="5.5703125" style="1" bestFit="1" customWidth="1"/>
    <col min="6452" max="6452" width="10" style="1" bestFit="1" customWidth="1"/>
    <col min="6453" max="6457" width="4.7109375" style="1" bestFit="1" customWidth="1"/>
    <col min="6458" max="6458" width="10" style="1" bestFit="1" customWidth="1"/>
    <col min="6459" max="6459" width="9" style="1" bestFit="1" customWidth="1"/>
    <col min="6460" max="6460" width="7.5703125" style="1" bestFit="1" customWidth="1"/>
    <col min="6461" max="6461" width="4.7109375" style="1" bestFit="1" customWidth="1"/>
    <col min="6462" max="6462" width="9" style="1" bestFit="1" customWidth="1"/>
    <col min="6463" max="6463" width="13.42578125" style="1" bestFit="1" customWidth="1"/>
    <col min="6464" max="6464" width="17.140625" style="1" bestFit="1" customWidth="1"/>
    <col min="6465" max="6656" width="65.28515625" style="1"/>
    <col min="6657" max="6657" width="7" style="1" bestFit="1" customWidth="1"/>
    <col min="6658" max="6658" width="61.42578125" style="1" bestFit="1" customWidth="1"/>
    <col min="6659" max="6659" width="4.7109375" style="1" bestFit="1" customWidth="1"/>
    <col min="6660" max="6660" width="9" style="1" bestFit="1" customWidth="1"/>
    <col min="6661" max="6661" width="7.5703125" style="1" bestFit="1" customWidth="1"/>
    <col min="6662" max="6663" width="4.7109375" style="1" bestFit="1" customWidth="1"/>
    <col min="6664" max="6664" width="9" style="1" bestFit="1" customWidth="1"/>
    <col min="6665" max="6665" width="10" style="1" bestFit="1" customWidth="1"/>
    <col min="6666" max="6666" width="9" style="1" bestFit="1" customWidth="1"/>
    <col min="6667" max="6667" width="6.5703125" style="1" bestFit="1" customWidth="1"/>
    <col min="6668" max="6668" width="9" style="1" bestFit="1" customWidth="1"/>
    <col min="6669" max="6673" width="4.7109375" style="1" bestFit="1" customWidth="1"/>
    <col min="6674" max="6674" width="7.5703125" style="1" bestFit="1" customWidth="1"/>
    <col min="6675" max="6675" width="9" style="1" bestFit="1" customWidth="1"/>
    <col min="6676" max="6676" width="7.5703125" style="1" bestFit="1" customWidth="1"/>
    <col min="6677" max="6677" width="4.7109375" style="1" bestFit="1" customWidth="1"/>
    <col min="6678" max="6678" width="7.5703125" style="1" bestFit="1" customWidth="1"/>
    <col min="6679" max="6683" width="4.7109375" style="1" bestFit="1" customWidth="1"/>
    <col min="6684" max="6684" width="7.5703125" style="1" bestFit="1" customWidth="1"/>
    <col min="6685" max="6685" width="6.5703125" style="1" bestFit="1" customWidth="1"/>
    <col min="6686" max="6686" width="5.5703125" style="1" bestFit="1" customWidth="1"/>
    <col min="6687" max="6687" width="4.7109375" style="1" bestFit="1" customWidth="1"/>
    <col min="6688" max="6688" width="7.5703125" style="1" bestFit="1" customWidth="1"/>
    <col min="6689" max="6693" width="4.7109375" style="1" bestFit="1" customWidth="1"/>
    <col min="6694" max="6694" width="7.5703125" style="1" bestFit="1" customWidth="1"/>
    <col min="6695" max="6695" width="6.5703125" style="1" bestFit="1" customWidth="1"/>
    <col min="6696" max="6697" width="4.7109375" style="1" bestFit="1" customWidth="1"/>
    <col min="6698" max="6698" width="6.5703125" style="1" bestFit="1" customWidth="1"/>
    <col min="6699" max="6699" width="4.7109375" style="1" bestFit="1" customWidth="1"/>
    <col min="6700" max="6700" width="6.5703125" style="1" bestFit="1" customWidth="1"/>
    <col min="6701" max="6701" width="5.5703125" style="1" bestFit="1" customWidth="1"/>
    <col min="6702" max="6703" width="4.7109375" style="1" bestFit="1" customWidth="1"/>
    <col min="6704" max="6705" width="10" style="1" bestFit="1" customWidth="1"/>
    <col min="6706" max="6706" width="7.5703125" style="1" bestFit="1" customWidth="1"/>
    <col min="6707" max="6707" width="5.5703125" style="1" bestFit="1" customWidth="1"/>
    <col min="6708" max="6708" width="10" style="1" bestFit="1" customWidth="1"/>
    <col min="6709" max="6713" width="4.7109375" style="1" bestFit="1" customWidth="1"/>
    <col min="6714" max="6714" width="10" style="1" bestFit="1" customWidth="1"/>
    <col min="6715" max="6715" width="9" style="1" bestFit="1" customWidth="1"/>
    <col min="6716" max="6716" width="7.5703125" style="1" bestFit="1" customWidth="1"/>
    <col min="6717" max="6717" width="4.7109375" style="1" bestFit="1" customWidth="1"/>
    <col min="6718" max="6718" width="9" style="1" bestFit="1" customWidth="1"/>
    <col min="6719" max="6719" width="13.42578125" style="1" bestFit="1" customWidth="1"/>
    <col min="6720" max="6720" width="17.140625" style="1" bestFit="1" customWidth="1"/>
    <col min="6721" max="6912" width="65.28515625" style="1"/>
    <col min="6913" max="6913" width="7" style="1" bestFit="1" customWidth="1"/>
    <col min="6914" max="6914" width="61.42578125" style="1" bestFit="1" customWidth="1"/>
    <col min="6915" max="6915" width="4.7109375" style="1" bestFit="1" customWidth="1"/>
    <col min="6916" max="6916" width="9" style="1" bestFit="1" customWidth="1"/>
    <col min="6917" max="6917" width="7.5703125" style="1" bestFit="1" customWidth="1"/>
    <col min="6918" max="6919" width="4.7109375" style="1" bestFit="1" customWidth="1"/>
    <col min="6920" max="6920" width="9" style="1" bestFit="1" customWidth="1"/>
    <col min="6921" max="6921" width="10" style="1" bestFit="1" customWidth="1"/>
    <col min="6922" max="6922" width="9" style="1" bestFit="1" customWidth="1"/>
    <col min="6923" max="6923" width="6.5703125" style="1" bestFit="1" customWidth="1"/>
    <col min="6924" max="6924" width="9" style="1" bestFit="1" customWidth="1"/>
    <col min="6925" max="6929" width="4.7109375" style="1" bestFit="1" customWidth="1"/>
    <col min="6930" max="6930" width="7.5703125" style="1" bestFit="1" customWidth="1"/>
    <col min="6931" max="6931" width="9" style="1" bestFit="1" customWidth="1"/>
    <col min="6932" max="6932" width="7.5703125" style="1" bestFit="1" customWidth="1"/>
    <col min="6933" max="6933" width="4.7109375" style="1" bestFit="1" customWidth="1"/>
    <col min="6934" max="6934" width="7.5703125" style="1" bestFit="1" customWidth="1"/>
    <col min="6935" max="6939" width="4.7109375" style="1" bestFit="1" customWidth="1"/>
    <col min="6940" max="6940" width="7.5703125" style="1" bestFit="1" customWidth="1"/>
    <col min="6941" max="6941" width="6.5703125" style="1" bestFit="1" customWidth="1"/>
    <col min="6942" max="6942" width="5.5703125" style="1" bestFit="1" customWidth="1"/>
    <col min="6943" max="6943" width="4.7109375" style="1" bestFit="1" customWidth="1"/>
    <col min="6944" max="6944" width="7.5703125" style="1" bestFit="1" customWidth="1"/>
    <col min="6945" max="6949" width="4.7109375" style="1" bestFit="1" customWidth="1"/>
    <col min="6950" max="6950" width="7.5703125" style="1" bestFit="1" customWidth="1"/>
    <col min="6951" max="6951" width="6.5703125" style="1" bestFit="1" customWidth="1"/>
    <col min="6952" max="6953" width="4.7109375" style="1" bestFit="1" customWidth="1"/>
    <col min="6954" max="6954" width="6.5703125" style="1" bestFit="1" customWidth="1"/>
    <col min="6955" max="6955" width="4.7109375" style="1" bestFit="1" customWidth="1"/>
    <col min="6956" max="6956" width="6.5703125" style="1" bestFit="1" customWidth="1"/>
    <col min="6957" max="6957" width="5.5703125" style="1" bestFit="1" customWidth="1"/>
    <col min="6958" max="6959" width="4.7109375" style="1" bestFit="1" customWidth="1"/>
    <col min="6960" max="6961" width="10" style="1" bestFit="1" customWidth="1"/>
    <col min="6962" max="6962" width="7.5703125" style="1" bestFit="1" customWidth="1"/>
    <col min="6963" max="6963" width="5.5703125" style="1" bestFit="1" customWidth="1"/>
    <col min="6964" max="6964" width="10" style="1" bestFit="1" customWidth="1"/>
    <col min="6965" max="6969" width="4.7109375" style="1" bestFit="1" customWidth="1"/>
    <col min="6970" max="6970" width="10" style="1" bestFit="1" customWidth="1"/>
    <col min="6971" max="6971" width="9" style="1" bestFit="1" customWidth="1"/>
    <col min="6972" max="6972" width="7.5703125" style="1" bestFit="1" customWidth="1"/>
    <col min="6973" max="6973" width="4.7109375" style="1" bestFit="1" customWidth="1"/>
    <col min="6974" max="6974" width="9" style="1" bestFit="1" customWidth="1"/>
    <col min="6975" max="6975" width="13.42578125" style="1" bestFit="1" customWidth="1"/>
    <col min="6976" max="6976" width="17.140625" style="1" bestFit="1" customWidth="1"/>
    <col min="6977" max="7168" width="65.28515625" style="1"/>
    <col min="7169" max="7169" width="7" style="1" bestFit="1" customWidth="1"/>
    <col min="7170" max="7170" width="61.42578125" style="1" bestFit="1" customWidth="1"/>
    <col min="7171" max="7171" width="4.7109375" style="1" bestFit="1" customWidth="1"/>
    <col min="7172" max="7172" width="9" style="1" bestFit="1" customWidth="1"/>
    <col min="7173" max="7173" width="7.5703125" style="1" bestFit="1" customWidth="1"/>
    <col min="7174" max="7175" width="4.7109375" style="1" bestFit="1" customWidth="1"/>
    <col min="7176" max="7176" width="9" style="1" bestFit="1" customWidth="1"/>
    <col min="7177" max="7177" width="10" style="1" bestFit="1" customWidth="1"/>
    <col min="7178" max="7178" width="9" style="1" bestFit="1" customWidth="1"/>
    <col min="7179" max="7179" width="6.5703125" style="1" bestFit="1" customWidth="1"/>
    <col min="7180" max="7180" width="9" style="1" bestFit="1" customWidth="1"/>
    <col min="7181" max="7185" width="4.7109375" style="1" bestFit="1" customWidth="1"/>
    <col min="7186" max="7186" width="7.5703125" style="1" bestFit="1" customWidth="1"/>
    <col min="7187" max="7187" width="9" style="1" bestFit="1" customWidth="1"/>
    <col min="7188" max="7188" width="7.5703125" style="1" bestFit="1" customWidth="1"/>
    <col min="7189" max="7189" width="4.7109375" style="1" bestFit="1" customWidth="1"/>
    <col min="7190" max="7190" width="7.5703125" style="1" bestFit="1" customWidth="1"/>
    <col min="7191" max="7195" width="4.7109375" style="1" bestFit="1" customWidth="1"/>
    <col min="7196" max="7196" width="7.5703125" style="1" bestFit="1" customWidth="1"/>
    <col min="7197" max="7197" width="6.5703125" style="1" bestFit="1" customWidth="1"/>
    <col min="7198" max="7198" width="5.5703125" style="1" bestFit="1" customWidth="1"/>
    <col min="7199" max="7199" width="4.7109375" style="1" bestFit="1" customWidth="1"/>
    <col min="7200" max="7200" width="7.5703125" style="1" bestFit="1" customWidth="1"/>
    <col min="7201" max="7205" width="4.7109375" style="1" bestFit="1" customWidth="1"/>
    <col min="7206" max="7206" width="7.5703125" style="1" bestFit="1" customWidth="1"/>
    <col min="7207" max="7207" width="6.5703125" style="1" bestFit="1" customWidth="1"/>
    <col min="7208" max="7209" width="4.7109375" style="1" bestFit="1" customWidth="1"/>
    <col min="7210" max="7210" width="6.5703125" style="1" bestFit="1" customWidth="1"/>
    <col min="7211" max="7211" width="4.7109375" style="1" bestFit="1" customWidth="1"/>
    <col min="7212" max="7212" width="6.5703125" style="1" bestFit="1" customWidth="1"/>
    <col min="7213" max="7213" width="5.5703125" style="1" bestFit="1" customWidth="1"/>
    <col min="7214" max="7215" width="4.7109375" style="1" bestFit="1" customWidth="1"/>
    <col min="7216" max="7217" width="10" style="1" bestFit="1" customWidth="1"/>
    <col min="7218" max="7218" width="7.5703125" style="1" bestFit="1" customWidth="1"/>
    <col min="7219" max="7219" width="5.5703125" style="1" bestFit="1" customWidth="1"/>
    <col min="7220" max="7220" width="10" style="1" bestFit="1" customWidth="1"/>
    <col min="7221" max="7225" width="4.7109375" style="1" bestFit="1" customWidth="1"/>
    <col min="7226" max="7226" width="10" style="1" bestFit="1" customWidth="1"/>
    <col min="7227" max="7227" width="9" style="1" bestFit="1" customWidth="1"/>
    <col min="7228" max="7228" width="7.5703125" style="1" bestFit="1" customWidth="1"/>
    <col min="7229" max="7229" width="4.7109375" style="1" bestFit="1" customWidth="1"/>
    <col min="7230" max="7230" width="9" style="1" bestFit="1" customWidth="1"/>
    <col min="7231" max="7231" width="13.42578125" style="1" bestFit="1" customWidth="1"/>
    <col min="7232" max="7232" width="17.140625" style="1" bestFit="1" customWidth="1"/>
    <col min="7233" max="7424" width="65.28515625" style="1"/>
    <col min="7425" max="7425" width="7" style="1" bestFit="1" customWidth="1"/>
    <col min="7426" max="7426" width="61.42578125" style="1" bestFit="1" customWidth="1"/>
    <col min="7427" max="7427" width="4.7109375" style="1" bestFit="1" customWidth="1"/>
    <col min="7428" max="7428" width="9" style="1" bestFit="1" customWidth="1"/>
    <col min="7429" max="7429" width="7.5703125" style="1" bestFit="1" customWidth="1"/>
    <col min="7430" max="7431" width="4.7109375" style="1" bestFit="1" customWidth="1"/>
    <col min="7432" max="7432" width="9" style="1" bestFit="1" customWidth="1"/>
    <col min="7433" max="7433" width="10" style="1" bestFit="1" customWidth="1"/>
    <col min="7434" max="7434" width="9" style="1" bestFit="1" customWidth="1"/>
    <col min="7435" max="7435" width="6.5703125" style="1" bestFit="1" customWidth="1"/>
    <col min="7436" max="7436" width="9" style="1" bestFit="1" customWidth="1"/>
    <col min="7437" max="7441" width="4.7109375" style="1" bestFit="1" customWidth="1"/>
    <col min="7442" max="7442" width="7.5703125" style="1" bestFit="1" customWidth="1"/>
    <col min="7443" max="7443" width="9" style="1" bestFit="1" customWidth="1"/>
    <col min="7444" max="7444" width="7.5703125" style="1" bestFit="1" customWidth="1"/>
    <col min="7445" max="7445" width="4.7109375" style="1" bestFit="1" customWidth="1"/>
    <col min="7446" max="7446" width="7.5703125" style="1" bestFit="1" customWidth="1"/>
    <col min="7447" max="7451" width="4.7109375" style="1" bestFit="1" customWidth="1"/>
    <col min="7452" max="7452" width="7.5703125" style="1" bestFit="1" customWidth="1"/>
    <col min="7453" max="7453" width="6.5703125" style="1" bestFit="1" customWidth="1"/>
    <col min="7454" max="7454" width="5.5703125" style="1" bestFit="1" customWidth="1"/>
    <col min="7455" max="7455" width="4.7109375" style="1" bestFit="1" customWidth="1"/>
    <col min="7456" max="7456" width="7.5703125" style="1" bestFit="1" customWidth="1"/>
    <col min="7457" max="7461" width="4.7109375" style="1" bestFit="1" customWidth="1"/>
    <col min="7462" max="7462" width="7.5703125" style="1" bestFit="1" customWidth="1"/>
    <col min="7463" max="7463" width="6.5703125" style="1" bestFit="1" customWidth="1"/>
    <col min="7464" max="7465" width="4.7109375" style="1" bestFit="1" customWidth="1"/>
    <col min="7466" max="7466" width="6.5703125" style="1" bestFit="1" customWidth="1"/>
    <col min="7467" max="7467" width="4.7109375" style="1" bestFit="1" customWidth="1"/>
    <col min="7468" max="7468" width="6.5703125" style="1" bestFit="1" customWidth="1"/>
    <col min="7469" max="7469" width="5.5703125" style="1" bestFit="1" customWidth="1"/>
    <col min="7470" max="7471" width="4.7109375" style="1" bestFit="1" customWidth="1"/>
    <col min="7472" max="7473" width="10" style="1" bestFit="1" customWidth="1"/>
    <col min="7474" max="7474" width="7.5703125" style="1" bestFit="1" customWidth="1"/>
    <col min="7475" max="7475" width="5.5703125" style="1" bestFit="1" customWidth="1"/>
    <col min="7476" max="7476" width="10" style="1" bestFit="1" customWidth="1"/>
    <col min="7477" max="7481" width="4.7109375" style="1" bestFit="1" customWidth="1"/>
    <col min="7482" max="7482" width="10" style="1" bestFit="1" customWidth="1"/>
    <col min="7483" max="7483" width="9" style="1" bestFit="1" customWidth="1"/>
    <col min="7484" max="7484" width="7.5703125" style="1" bestFit="1" customWidth="1"/>
    <col min="7485" max="7485" width="4.7109375" style="1" bestFit="1" customWidth="1"/>
    <col min="7486" max="7486" width="9" style="1" bestFit="1" customWidth="1"/>
    <col min="7487" max="7487" width="13.42578125" style="1" bestFit="1" customWidth="1"/>
    <col min="7488" max="7488" width="17.140625" style="1" bestFit="1" customWidth="1"/>
    <col min="7489" max="7680" width="65.28515625" style="1"/>
    <col min="7681" max="7681" width="7" style="1" bestFit="1" customWidth="1"/>
    <col min="7682" max="7682" width="61.42578125" style="1" bestFit="1" customWidth="1"/>
    <col min="7683" max="7683" width="4.7109375" style="1" bestFit="1" customWidth="1"/>
    <col min="7684" max="7684" width="9" style="1" bestFit="1" customWidth="1"/>
    <col min="7685" max="7685" width="7.5703125" style="1" bestFit="1" customWidth="1"/>
    <col min="7686" max="7687" width="4.7109375" style="1" bestFit="1" customWidth="1"/>
    <col min="7688" max="7688" width="9" style="1" bestFit="1" customWidth="1"/>
    <col min="7689" max="7689" width="10" style="1" bestFit="1" customWidth="1"/>
    <col min="7690" max="7690" width="9" style="1" bestFit="1" customWidth="1"/>
    <col min="7691" max="7691" width="6.5703125" style="1" bestFit="1" customWidth="1"/>
    <col min="7692" max="7692" width="9" style="1" bestFit="1" customWidth="1"/>
    <col min="7693" max="7697" width="4.7109375" style="1" bestFit="1" customWidth="1"/>
    <col min="7698" max="7698" width="7.5703125" style="1" bestFit="1" customWidth="1"/>
    <col min="7699" max="7699" width="9" style="1" bestFit="1" customWidth="1"/>
    <col min="7700" max="7700" width="7.5703125" style="1" bestFit="1" customWidth="1"/>
    <col min="7701" max="7701" width="4.7109375" style="1" bestFit="1" customWidth="1"/>
    <col min="7702" max="7702" width="7.5703125" style="1" bestFit="1" customWidth="1"/>
    <col min="7703" max="7707" width="4.7109375" style="1" bestFit="1" customWidth="1"/>
    <col min="7708" max="7708" width="7.5703125" style="1" bestFit="1" customWidth="1"/>
    <col min="7709" max="7709" width="6.5703125" style="1" bestFit="1" customWidth="1"/>
    <col min="7710" max="7710" width="5.5703125" style="1" bestFit="1" customWidth="1"/>
    <col min="7711" max="7711" width="4.7109375" style="1" bestFit="1" customWidth="1"/>
    <col min="7712" max="7712" width="7.5703125" style="1" bestFit="1" customWidth="1"/>
    <col min="7713" max="7717" width="4.7109375" style="1" bestFit="1" customWidth="1"/>
    <col min="7718" max="7718" width="7.5703125" style="1" bestFit="1" customWidth="1"/>
    <col min="7719" max="7719" width="6.5703125" style="1" bestFit="1" customWidth="1"/>
    <col min="7720" max="7721" width="4.7109375" style="1" bestFit="1" customWidth="1"/>
    <col min="7722" max="7722" width="6.5703125" style="1" bestFit="1" customWidth="1"/>
    <col min="7723" max="7723" width="4.7109375" style="1" bestFit="1" customWidth="1"/>
    <col min="7724" max="7724" width="6.5703125" style="1" bestFit="1" customWidth="1"/>
    <col min="7725" max="7725" width="5.5703125" style="1" bestFit="1" customWidth="1"/>
    <col min="7726" max="7727" width="4.7109375" style="1" bestFit="1" customWidth="1"/>
    <col min="7728" max="7729" width="10" style="1" bestFit="1" customWidth="1"/>
    <col min="7730" max="7730" width="7.5703125" style="1" bestFit="1" customWidth="1"/>
    <col min="7731" max="7731" width="5.5703125" style="1" bestFit="1" customWidth="1"/>
    <col min="7732" max="7732" width="10" style="1" bestFit="1" customWidth="1"/>
    <col min="7733" max="7737" width="4.7109375" style="1" bestFit="1" customWidth="1"/>
    <col min="7738" max="7738" width="10" style="1" bestFit="1" customWidth="1"/>
    <col min="7739" max="7739" width="9" style="1" bestFit="1" customWidth="1"/>
    <col min="7740" max="7740" width="7.5703125" style="1" bestFit="1" customWidth="1"/>
    <col min="7741" max="7741" width="4.7109375" style="1" bestFit="1" customWidth="1"/>
    <col min="7742" max="7742" width="9" style="1" bestFit="1" customWidth="1"/>
    <col min="7743" max="7743" width="13.42578125" style="1" bestFit="1" customWidth="1"/>
    <col min="7744" max="7744" width="17.140625" style="1" bestFit="1" customWidth="1"/>
    <col min="7745" max="7936" width="65.28515625" style="1"/>
    <col min="7937" max="7937" width="7" style="1" bestFit="1" customWidth="1"/>
    <col min="7938" max="7938" width="61.42578125" style="1" bestFit="1" customWidth="1"/>
    <col min="7939" max="7939" width="4.7109375" style="1" bestFit="1" customWidth="1"/>
    <col min="7940" max="7940" width="9" style="1" bestFit="1" customWidth="1"/>
    <col min="7941" max="7941" width="7.5703125" style="1" bestFit="1" customWidth="1"/>
    <col min="7942" max="7943" width="4.7109375" style="1" bestFit="1" customWidth="1"/>
    <col min="7944" max="7944" width="9" style="1" bestFit="1" customWidth="1"/>
    <col min="7945" max="7945" width="10" style="1" bestFit="1" customWidth="1"/>
    <col min="7946" max="7946" width="9" style="1" bestFit="1" customWidth="1"/>
    <col min="7947" max="7947" width="6.5703125" style="1" bestFit="1" customWidth="1"/>
    <col min="7948" max="7948" width="9" style="1" bestFit="1" customWidth="1"/>
    <col min="7949" max="7953" width="4.7109375" style="1" bestFit="1" customWidth="1"/>
    <col min="7954" max="7954" width="7.5703125" style="1" bestFit="1" customWidth="1"/>
    <col min="7955" max="7955" width="9" style="1" bestFit="1" customWidth="1"/>
    <col min="7956" max="7956" width="7.5703125" style="1" bestFit="1" customWidth="1"/>
    <col min="7957" max="7957" width="4.7109375" style="1" bestFit="1" customWidth="1"/>
    <col min="7958" max="7958" width="7.5703125" style="1" bestFit="1" customWidth="1"/>
    <col min="7959" max="7963" width="4.7109375" style="1" bestFit="1" customWidth="1"/>
    <col min="7964" max="7964" width="7.5703125" style="1" bestFit="1" customWidth="1"/>
    <col min="7965" max="7965" width="6.5703125" style="1" bestFit="1" customWidth="1"/>
    <col min="7966" max="7966" width="5.5703125" style="1" bestFit="1" customWidth="1"/>
    <col min="7967" max="7967" width="4.7109375" style="1" bestFit="1" customWidth="1"/>
    <col min="7968" max="7968" width="7.5703125" style="1" bestFit="1" customWidth="1"/>
    <col min="7969" max="7973" width="4.7109375" style="1" bestFit="1" customWidth="1"/>
    <col min="7974" max="7974" width="7.5703125" style="1" bestFit="1" customWidth="1"/>
    <col min="7975" max="7975" width="6.5703125" style="1" bestFit="1" customWidth="1"/>
    <col min="7976" max="7977" width="4.7109375" style="1" bestFit="1" customWidth="1"/>
    <col min="7978" max="7978" width="6.5703125" style="1" bestFit="1" customWidth="1"/>
    <col min="7979" max="7979" width="4.7109375" style="1" bestFit="1" customWidth="1"/>
    <col min="7980" max="7980" width="6.5703125" style="1" bestFit="1" customWidth="1"/>
    <col min="7981" max="7981" width="5.5703125" style="1" bestFit="1" customWidth="1"/>
    <col min="7982" max="7983" width="4.7109375" style="1" bestFit="1" customWidth="1"/>
    <col min="7984" max="7985" width="10" style="1" bestFit="1" customWidth="1"/>
    <col min="7986" max="7986" width="7.5703125" style="1" bestFit="1" customWidth="1"/>
    <col min="7987" max="7987" width="5.5703125" style="1" bestFit="1" customWidth="1"/>
    <col min="7988" max="7988" width="10" style="1" bestFit="1" customWidth="1"/>
    <col min="7989" max="7993" width="4.7109375" style="1" bestFit="1" customWidth="1"/>
    <col min="7994" max="7994" width="10" style="1" bestFit="1" customWidth="1"/>
    <col min="7995" max="7995" width="9" style="1" bestFit="1" customWidth="1"/>
    <col min="7996" max="7996" width="7.5703125" style="1" bestFit="1" customWidth="1"/>
    <col min="7997" max="7997" width="4.7109375" style="1" bestFit="1" customWidth="1"/>
    <col min="7998" max="7998" width="9" style="1" bestFit="1" customWidth="1"/>
    <col min="7999" max="7999" width="13.42578125" style="1" bestFit="1" customWidth="1"/>
    <col min="8000" max="8000" width="17.140625" style="1" bestFit="1" customWidth="1"/>
    <col min="8001" max="8192" width="65.28515625" style="1"/>
    <col min="8193" max="8193" width="7" style="1" bestFit="1" customWidth="1"/>
    <col min="8194" max="8194" width="61.42578125" style="1" bestFit="1" customWidth="1"/>
    <col min="8195" max="8195" width="4.7109375" style="1" bestFit="1" customWidth="1"/>
    <col min="8196" max="8196" width="9" style="1" bestFit="1" customWidth="1"/>
    <col min="8197" max="8197" width="7.5703125" style="1" bestFit="1" customWidth="1"/>
    <col min="8198" max="8199" width="4.7109375" style="1" bestFit="1" customWidth="1"/>
    <col min="8200" max="8200" width="9" style="1" bestFit="1" customWidth="1"/>
    <col min="8201" max="8201" width="10" style="1" bestFit="1" customWidth="1"/>
    <col min="8202" max="8202" width="9" style="1" bestFit="1" customWidth="1"/>
    <col min="8203" max="8203" width="6.5703125" style="1" bestFit="1" customWidth="1"/>
    <col min="8204" max="8204" width="9" style="1" bestFit="1" customWidth="1"/>
    <col min="8205" max="8209" width="4.7109375" style="1" bestFit="1" customWidth="1"/>
    <col min="8210" max="8210" width="7.5703125" style="1" bestFit="1" customWidth="1"/>
    <col min="8211" max="8211" width="9" style="1" bestFit="1" customWidth="1"/>
    <col min="8212" max="8212" width="7.5703125" style="1" bestFit="1" customWidth="1"/>
    <col min="8213" max="8213" width="4.7109375" style="1" bestFit="1" customWidth="1"/>
    <col min="8214" max="8214" width="7.5703125" style="1" bestFit="1" customWidth="1"/>
    <col min="8215" max="8219" width="4.7109375" style="1" bestFit="1" customWidth="1"/>
    <col min="8220" max="8220" width="7.5703125" style="1" bestFit="1" customWidth="1"/>
    <col min="8221" max="8221" width="6.5703125" style="1" bestFit="1" customWidth="1"/>
    <col min="8222" max="8222" width="5.5703125" style="1" bestFit="1" customWidth="1"/>
    <col min="8223" max="8223" width="4.7109375" style="1" bestFit="1" customWidth="1"/>
    <col min="8224" max="8224" width="7.5703125" style="1" bestFit="1" customWidth="1"/>
    <col min="8225" max="8229" width="4.7109375" style="1" bestFit="1" customWidth="1"/>
    <col min="8230" max="8230" width="7.5703125" style="1" bestFit="1" customWidth="1"/>
    <col min="8231" max="8231" width="6.5703125" style="1" bestFit="1" customWidth="1"/>
    <col min="8232" max="8233" width="4.7109375" style="1" bestFit="1" customWidth="1"/>
    <col min="8234" max="8234" width="6.5703125" style="1" bestFit="1" customWidth="1"/>
    <col min="8235" max="8235" width="4.7109375" style="1" bestFit="1" customWidth="1"/>
    <col min="8236" max="8236" width="6.5703125" style="1" bestFit="1" customWidth="1"/>
    <col min="8237" max="8237" width="5.5703125" style="1" bestFit="1" customWidth="1"/>
    <col min="8238" max="8239" width="4.7109375" style="1" bestFit="1" customWidth="1"/>
    <col min="8240" max="8241" width="10" style="1" bestFit="1" customWidth="1"/>
    <col min="8242" max="8242" width="7.5703125" style="1" bestFit="1" customWidth="1"/>
    <col min="8243" max="8243" width="5.5703125" style="1" bestFit="1" customWidth="1"/>
    <col min="8244" max="8244" width="10" style="1" bestFit="1" customWidth="1"/>
    <col min="8245" max="8249" width="4.7109375" style="1" bestFit="1" customWidth="1"/>
    <col min="8250" max="8250" width="10" style="1" bestFit="1" customWidth="1"/>
    <col min="8251" max="8251" width="9" style="1" bestFit="1" customWidth="1"/>
    <col min="8252" max="8252" width="7.5703125" style="1" bestFit="1" customWidth="1"/>
    <col min="8253" max="8253" width="4.7109375" style="1" bestFit="1" customWidth="1"/>
    <col min="8254" max="8254" width="9" style="1" bestFit="1" customWidth="1"/>
    <col min="8255" max="8255" width="13.42578125" style="1" bestFit="1" customWidth="1"/>
    <col min="8256" max="8256" width="17.140625" style="1" bestFit="1" customWidth="1"/>
    <col min="8257" max="8448" width="65.28515625" style="1"/>
    <col min="8449" max="8449" width="7" style="1" bestFit="1" customWidth="1"/>
    <col min="8450" max="8450" width="61.42578125" style="1" bestFit="1" customWidth="1"/>
    <col min="8451" max="8451" width="4.7109375" style="1" bestFit="1" customWidth="1"/>
    <col min="8452" max="8452" width="9" style="1" bestFit="1" customWidth="1"/>
    <col min="8453" max="8453" width="7.5703125" style="1" bestFit="1" customWidth="1"/>
    <col min="8454" max="8455" width="4.7109375" style="1" bestFit="1" customWidth="1"/>
    <col min="8456" max="8456" width="9" style="1" bestFit="1" customWidth="1"/>
    <col min="8457" max="8457" width="10" style="1" bestFit="1" customWidth="1"/>
    <col min="8458" max="8458" width="9" style="1" bestFit="1" customWidth="1"/>
    <col min="8459" max="8459" width="6.5703125" style="1" bestFit="1" customWidth="1"/>
    <col min="8460" max="8460" width="9" style="1" bestFit="1" customWidth="1"/>
    <col min="8461" max="8465" width="4.7109375" style="1" bestFit="1" customWidth="1"/>
    <col min="8466" max="8466" width="7.5703125" style="1" bestFit="1" customWidth="1"/>
    <col min="8467" max="8467" width="9" style="1" bestFit="1" customWidth="1"/>
    <col min="8468" max="8468" width="7.5703125" style="1" bestFit="1" customWidth="1"/>
    <col min="8469" max="8469" width="4.7109375" style="1" bestFit="1" customWidth="1"/>
    <col min="8470" max="8470" width="7.5703125" style="1" bestFit="1" customWidth="1"/>
    <col min="8471" max="8475" width="4.7109375" style="1" bestFit="1" customWidth="1"/>
    <col min="8476" max="8476" width="7.5703125" style="1" bestFit="1" customWidth="1"/>
    <col min="8477" max="8477" width="6.5703125" style="1" bestFit="1" customWidth="1"/>
    <col min="8478" max="8478" width="5.5703125" style="1" bestFit="1" customWidth="1"/>
    <col min="8479" max="8479" width="4.7109375" style="1" bestFit="1" customWidth="1"/>
    <col min="8480" max="8480" width="7.5703125" style="1" bestFit="1" customWidth="1"/>
    <col min="8481" max="8485" width="4.7109375" style="1" bestFit="1" customWidth="1"/>
    <col min="8486" max="8486" width="7.5703125" style="1" bestFit="1" customWidth="1"/>
    <col min="8487" max="8487" width="6.5703125" style="1" bestFit="1" customWidth="1"/>
    <col min="8488" max="8489" width="4.7109375" style="1" bestFit="1" customWidth="1"/>
    <col min="8490" max="8490" width="6.5703125" style="1" bestFit="1" customWidth="1"/>
    <col min="8491" max="8491" width="4.7109375" style="1" bestFit="1" customWidth="1"/>
    <col min="8492" max="8492" width="6.5703125" style="1" bestFit="1" customWidth="1"/>
    <col min="8493" max="8493" width="5.5703125" style="1" bestFit="1" customWidth="1"/>
    <col min="8494" max="8495" width="4.7109375" style="1" bestFit="1" customWidth="1"/>
    <col min="8496" max="8497" width="10" style="1" bestFit="1" customWidth="1"/>
    <col min="8498" max="8498" width="7.5703125" style="1" bestFit="1" customWidth="1"/>
    <col min="8499" max="8499" width="5.5703125" style="1" bestFit="1" customWidth="1"/>
    <col min="8500" max="8500" width="10" style="1" bestFit="1" customWidth="1"/>
    <col min="8501" max="8505" width="4.7109375" style="1" bestFit="1" customWidth="1"/>
    <col min="8506" max="8506" width="10" style="1" bestFit="1" customWidth="1"/>
    <col min="8507" max="8507" width="9" style="1" bestFit="1" customWidth="1"/>
    <col min="8508" max="8508" width="7.5703125" style="1" bestFit="1" customWidth="1"/>
    <col min="8509" max="8509" width="4.7109375" style="1" bestFit="1" customWidth="1"/>
    <col min="8510" max="8510" width="9" style="1" bestFit="1" customWidth="1"/>
    <col min="8511" max="8511" width="13.42578125" style="1" bestFit="1" customWidth="1"/>
    <col min="8512" max="8512" width="17.140625" style="1" bestFit="1" customWidth="1"/>
    <col min="8513" max="8704" width="65.28515625" style="1"/>
    <col min="8705" max="8705" width="7" style="1" bestFit="1" customWidth="1"/>
    <col min="8706" max="8706" width="61.42578125" style="1" bestFit="1" customWidth="1"/>
    <col min="8707" max="8707" width="4.7109375" style="1" bestFit="1" customWidth="1"/>
    <col min="8708" max="8708" width="9" style="1" bestFit="1" customWidth="1"/>
    <col min="8709" max="8709" width="7.5703125" style="1" bestFit="1" customWidth="1"/>
    <col min="8710" max="8711" width="4.7109375" style="1" bestFit="1" customWidth="1"/>
    <col min="8712" max="8712" width="9" style="1" bestFit="1" customWidth="1"/>
    <col min="8713" max="8713" width="10" style="1" bestFit="1" customWidth="1"/>
    <col min="8714" max="8714" width="9" style="1" bestFit="1" customWidth="1"/>
    <col min="8715" max="8715" width="6.5703125" style="1" bestFit="1" customWidth="1"/>
    <col min="8716" max="8716" width="9" style="1" bestFit="1" customWidth="1"/>
    <col min="8717" max="8721" width="4.7109375" style="1" bestFit="1" customWidth="1"/>
    <col min="8722" max="8722" width="7.5703125" style="1" bestFit="1" customWidth="1"/>
    <col min="8723" max="8723" width="9" style="1" bestFit="1" customWidth="1"/>
    <col min="8724" max="8724" width="7.5703125" style="1" bestFit="1" customWidth="1"/>
    <col min="8725" max="8725" width="4.7109375" style="1" bestFit="1" customWidth="1"/>
    <col min="8726" max="8726" width="7.5703125" style="1" bestFit="1" customWidth="1"/>
    <col min="8727" max="8731" width="4.7109375" style="1" bestFit="1" customWidth="1"/>
    <col min="8732" max="8732" width="7.5703125" style="1" bestFit="1" customWidth="1"/>
    <col min="8733" max="8733" width="6.5703125" style="1" bestFit="1" customWidth="1"/>
    <col min="8734" max="8734" width="5.5703125" style="1" bestFit="1" customWidth="1"/>
    <col min="8735" max="8735" width="4.7109375" style="1" bestFit="1" customWidth="1"/>
    <col min="8736" max="8736" width="7.5703125" style="1" bestFit="1" customWidth="1"/>
    <col min="8737" max="8741" width="4.7109375" style="1" bestFit="1" customWidth="1"/>
    <col min="8742" max="8742" width="7.5703125" style="1" bestFit="1" customWidth="1"/>
    <col min="8743" max="8743" width="6.5703125" style="1" bestFit="1" customWidth="1"/>
    <col min="8744" max="8745" width="4.7109375" style="1" bestFit="1" customWidth="1"/>
    <col min="8746" max="8746" width="6.5703125" style="1" bestFit="1" customWidth="1"/>
    <col min="8747" max="8747" width="4.7109375" style="1" bestFit="1" customWidth="1"/>
    <col min="8748" max="8748" width="6.5703125" style="1" bestFit="1" customWidth="1"/>
    <col min="8749" max="8749" width="5.5703125" style="1" bestFit="1" customWidth="1"/>
    <col min="8750" max="8751" width="4.7109375" style="1" bestFit="1" customWidth="1"/>
    <col min="8752" max="8753" width="10" style="1" bestFit="1" customWidth="1"/>
    <col min="8754" max="8754" width="7.5703125" style="1" bestFit="1" customWidth="1"/>
    <col min="8755" max="8755" width="5.5703125" style="1" bestFit="1" customWidth="1"/>
    <col min="8756" max="8756" width="10" style="1" bestFit="1" customWidth="1"/>
    <col min="8757" max="8761" width="4.7109375" style="1" bestFit="1" customWidth="1"/>
    <col min="8762" max="8762" width="10" style="1" bestFit="1" customWidth="1"/>
    <col min="8763" max="8763" width="9" style="1" bestFit="1" customWidth="1"/>
    <col min="8764" max="8764" width="7.5703125" style="1" bestFit="1" customWidth="1"/>
    <col min="8765" max="8765" width="4.7109375" style="1" bestFit="1" customWidth="1"/>
    <col min="8766" max="8766" width="9" style="1" bestFit="1" customWidth="1"/>
    <col min="8767" max="8767" width="13.42578125" style="1" bestFit="1" customWidth="1"/>
    <col min="8768" max="8768" width="17.140625" style="1" bestFit="1" customWidth="1"/>
    <col min="8769" max="8960" width="65.28515625" style="1"/>
    <col min="8961" max="8961" width="7" style="1" bestFit="1" customWidth="1"/>
    <col min="8962" max="8962" width="61.42578125" style="1" bestFit="1" customWidth="1"/>
    <col min="8963" max="8963" width="4.7109375" style="1" bestFit="1" customWidth="1"/>
    <col min="8964" max="8964" width="9" style="1" bestFit="1" customWidth="1"/>
    <col min="8965" max="8965" width="7.5703125" style="1" bestFit="1" customWidth="1"/>
    <col min="8966" max="8967" width="4.7109375" style="1" bestFit="1" customWidth="1"/>
    <col min="8968" max="8968" width="9" style="1" bestFit="1" customWidth="1"/>
    <col min="8969" max="8969" width="10" style="1" bestFit="1" customWidth="1"/>
    <col min="8970" max="8970" width="9" style="1" bestFit="1" customWidth="1"/>
    <col min="8971" max="8971" width="6.5703125" style="1" bestFit="1" customWidth="1"/>
    <col min="8972" max="8972" width="9" style="1" bestFit="1" customWidth="1"/>
    <col min="8973" max="8977" width="4.7109375" style="1" bestFit="1" customWidth="1"/>
    <col min="8978" max="8978" width="7.5703125" style="1" bestFit="1" customWidth="1"/>
    <col min="8979" max="8979" width="9" style="1" bestFit="1" customWidth="1"/>
    <col min="8980" max="8980" width="7.5703125" style="1" bestFit="1" customWidth="1"/>
    <col min="8981" max="8981" width="4.7109375" style="1" bestFit="1" customWidth="1"/>
    <col min="8982" max="8982" width="7.5703125" style="1" bestFit="1" customWidth="1"/>
    <col min="8983" max="8987" width="4.7109375" style="1" bestFit="1" customWidth="1"/>
    <col min="8988" max="8988" width="7.5703125" style="1" bestFit="1" customWidth="1"/>
    <col min="8989" max="8989" width="6.5703125" style="1" bestFit="1" customWidth="1"/>
    <col min="8990" max="8990" width="5.5703125" style="1" bestFit="1" customWidth="1"/>
    <col min="8991" max="8991" width="4.7109375" style="1" bestFit="1" customWidth="1"/>
    <col min="8992" max="8992" width="7.5703125" style="1" bestFit="1" customWidth="1"/>
    <col min="8993" max="8997" width="4.7109375" style="1" bestFit="1" customWidth="1"/>
    <col min="8998" max="8998" width="7.5703125" style="1" bestFit="1" customWidth="1"/>
    <col min="8999" max="8999" width="6.5703125" style="1" bestFit="1" customWidth="1"/>
    <col min="9000" max="9001" width="4.7109375" style="1" bestFit="1" customWidth="1"/>
    <col min="9002" max="9002" width="6.5703125" style="1" bestFit="1" customWidth="1"/>
    <col min="9003" max="9003" width="4.7109375" style="1" bestFit="1" customWidth="1"/>
    <col min="9004" max="9004" width="6.5703125" style="1" bestFit="1" customWidth="1"/>
    <col min="9005" max="9005" width="5.5703125" style="1" bestFit="1" customWidth="1"/>
    <col min="9006" max="9007" width="4.7109375" style="1" bestFit="1" customWidth="1"/>
    <col min="9008" max="9009" width="10" style="1" bestFit="1" customWidth="1"/>
    <col min="9010" max="9010" width="7.5703125" style="1" bestFit="1" customWidth="1"/>
    <col min="9011" max="9011" width="5.5703125" style="1" bestFit="1" customWidth="1"/>
    <col min="9012" max="9012" width="10" style="1" bestFit="1" customWidth="1"/>
    <col min="9013" max="9017" width="4.7109375" style="1" bestFit="1" customWidth="1"/>
    <col min="9018" max="9018" width="10" style="1" bestFit="1" customWidth="1"/>
    <col min="9019" max="9019" width="9" style="1" bestFit="1" customWidth="1"/>
    <col min="9020" max="9020" width="7.5703125" style="1" bestFit="1" customWidth="1"/>
    <col min="9021" max="9021" width="4.7109375" style="1" bestFit="1" customWidth="1"/>
    <col min="9022" max="9022" width="9" style="1" bestFit="1" customWidth="1"/>
    <col min="9023" max="9023" width="13.42578125" style="1" bestFit="1" customWidth="1"/>
    <col min="9024" max="9024" width="17.140625" style="1" bestFit="1" customWidth="1"/>
    <col min="9025" max="9216" width="65.28515625" style="1"/>
    <col min="9217" max="9217" width="7" style="1" bestFit="1" customWidth="1"/>
    <col min="9218" max="9218" width="61.42578125" style="1" bestFit="1" customWidth="1"/>
    <col min="9219" max="9219" width="4.7109375" style="1" bestFit="1" customWidth="1"/>
    <col min="9220" max="9220" width="9" style="1" bestFit="1" customWidth="1"/>
    <col min="9221" max="9221" width="7.5703125" style="1" bestFit="1" customWidth="1"/>
    <col min="9222" max="9223" width="4.7109375" style="1" bestFit="1" customWidth="1"/>
    <col min="9224" max="9224" width="9" style="1" bestFit="1" customWidth="1"/>
    <col min="9225" max="9225" width="10" style="1" bestFit="1" customWidth="1"/>
    <col min="9226" max="9226" width="9" style="1" bestFit="1" customWidth="1"/>
    <col min="9227" max="9227" width="6.5703125" style="1" bestFit="1" customWidth="1"/>
    <col min="9228" max="9228" width="9" style="1" bestFit="1" customWidth="1"/>
    <col min="9229" max="9233" width="4.7109375" style="1" bestFit="1" customWidth="1"/>
    <col min="9234" max="9234" width="7.5703125" style="1" bestFit="1" customWidth="1"/>
    <col min="9235" max="9235" width="9" style="1" bestFit="1" customWidth="1"/>
    <col min="9236" max="9236" width="7.5703125" style="1" bestFit="1" customWidth="1"/>
    <col min="9237" max="9237" width="4.7109375" style="1" bestFit="1" customWidth="1"/>
    <col min="9238" max="9238" width="7.5703125" style="1" bestFit="1" customWidth="1"/>
    <col min="9239" max="9243" width="4.7109375" style="1" bestFit="1" customWidth="1"/>
    <col min="9244" max="9244" width="7.5703125" style="1" bestFit="1" customWidth="1"/>
    <col min="9245" max="9245" width="6.5703125" style="1" bestFit="1" customWidth="1"/>
    <col min="9246" max="9246" width="5.5703125" style="1" bestFit="1" customWidth="1"/>
    <col min="9247" max="9247" width="4.7109375" style="1" bestFit="1" customWidth="1"/>
    <col min="9248" max="9248" width="7.5703125" style="1" bestFit="1" customWidth="1"/>
    <col min="9249" max="9253" width="4.7109375" style="1" bestFit="1" customWidth="1"/>
    <col min="9254" max="9254" width="7.5703125" style="1" bestFit="1" customWidth="1"/>
    <col min="9255" max="9255" width="6.5703125" style="1" bestFit="1" customWidth="1"/>
    <col min="9256" max="9257" width="4.7109375" style="1" bestFit="1" customWidth="1"/>
    <col min="9258" max="9258" width="6.5703125" style="1" bestFit="1" customWidth="1"/>
    <col min="9259" max="9259" width="4.7109375" style="1" bestFit="1" customWidth="1"/>
    <col min="9260" max="9260" width="6.5703125" style="1" bestFit="1" customWidth="1"/>
    <col min="9261" max="9261" width="5.5703125" style="1" bestFit="1" customWidth="1"/>
    <col min="9262" max="9263" width="4.7109375" style="1" bestFit="1" customWidth="1"/>
    <col min="9264" max="9265" width="10" style="1" bestFit="1" customWidth="1"/>
    <col min="9266" max="9266" width="7.5703125" style="1" bestFit="1" customWidth="1"/>
    <col min="9267" max="9267" width="5.5703125" style="1" bestFit="1" customWidth="1"/>
    <col min="9268" max="9268" width="10" style="1" bestFit="1" customWidth="1"/>
    <col min="9269" max="9273" width="4.7109375" style="1" bestFit="1" customWidth="1"/>
    <col min="9274" max="9274" width="10" style="1" bestFit="1" customWidth="1"/>
    <col min="9275" max="9275" width="9" style="1" bestFit="1" customWidth="1"/>
    <col min="9276" max="9276" width="7.5703125" style="1" bestFit="1" customWidth="1"/>
    <col min="9277" max="9277" width="4.7109375" style="1" bestFit="1" customWidth="1"/>
    <col min="9278" max="9278" width="9" style="1" bestFit="1" customWidth="1"/>
    <col min="9279" max="9279" width="13.42578125" style="1" bestFit="1" customWidth="1"/>
    <col min="9280" max="9280" width="17.140625" style="1" bestFit="1" customWidth="1"/>
    <col min="9281" max="9472" width="65.28515625" style="1"/>
    <col min="9473" max="9473" width="7" style="1" bestFit="1" customWidth="1"/>
    <col min="9474" max="9474" width="61.42578125" style="1" bestFit="1" customWidth="1"/>
    <col min="9475" max="9475" width="4.7109375" style="1" bestFit="1" customWidth="1"/>
    <col min="9476" max="9476" width="9" style="1" bestFit="1" customWidth="1"/>
    <col min="9477" max="9477" width="7.5703125" style="1" bestFit="1" customWidth="1"/>
    <col min="9478" max="9479" width="4.7109375" style="1" bestFit="1" customWidth="1"/>
    <col min="9480" max="9480" width="9" style="1" bestFit="1" customWidth="1"/>
    <col min="9481" max="9481" width="10" style="1" bestFit="1" customWidth="1"/>
    <col min="9482" max="9482" width="9" style="1" bestFit="1" customWidth="1"/>
    <col min="9483" max="9483" width="6.5703125" style="1" bestFit="1" customWidth="1"/>
    <col min="9484" max="9484" width="9" style="1" bestFit="1" customWidth="1"/>
    <col min="9485" max="9489" width="4.7109375" style="1" bestFit="1" customWidth="1"/>
    <col min="9490" max="9490" width="7.5703125" style="1" bestFit="1" customWidth="1"/>
    <col min="9491" max="9491" width="9" style="1" bestFit="1" customWidth="1"/>
    <col min="9492" max="9492" width="7.5703125" style="1" bestFit="1" customWidth="1"/>
    <col min="9493" max="9493" width="4.7109375" style="1" bestFit="1" customWidth="1"/>
    <col min="9494" max="9494" width="7.5703125" style="1" bestFit="1" customWidth="1"/>
    <col min="9495" max="9499" width="4.7109375" style="1" bestFit="1" customWidth="1"/>
    <col min="9500" max="9500" width="7.5703125" style="1" bestFit="1" customWidth="1"/>
    <col min="9501" max="9501" width="6.5703125" style="1" bestFit="1" customWidth="1"/>
    <col min="9502" max="9502" width="5.5703125" style="1" bestFit="1" customWidth="1"/>
    <col min="9503" max="9503" width="4.7109375" style="1" bestFit="1" customWidth="1"/>
    <col min="9504" max="9504" width="7.5703125" style="1" bestFit="1" customWidth="1"/>
    <col min="9505" max="9509" width="4.7109375" style="1" bestFit="1" customWidth="1"/>
    <col min="9510" max="9510" width="7.5703125" style="1" bestFit="1" customWidth="1"/>
    <col min="9511" max="9511" width="6.5703125" style="1" bestFit="1" customWidth="1"/>
    <col min="9512" max="9513" width="4.7109375" style="1" bestFit="1" customWidth="1"/>
    <col min="9514" max="9514" width="6.5703125" style="1" bestFit="1" customWidth="1"/>
    <col min="9515" max="9515" width="4.7109375" style="1" bestFit="1" customWidth="1"/>
    <col min="9516" max="9516" width="6.5703125" style="1" bestFit="1" customWidth="1"/>
    <col min="9517" max="9517" width="5.5703125" style="1" bestFit="1" customWidth="1"/>
    <col min="9518" max="9519" width="4.7109375" style="1" bestFit="1" customWidth="1"/>
    <col min="9520" max="9521" width="10" style="1" bestFit="1" customWidth="1"/>
    <col min="9522" max="9522" width="7.5703125" style="1" bestFit="1" customWidth="1"/>
    <col min="9523" max="9523" width="5.5703125" style="1" bestFit="1" customWidth="1"/>
    <col min="9524" max="9524" width="10" style="1" bestFit="1" customWidth="1"/>
    <col min="9525" max="9529" width="4.7109375" style="1" bestFit="1" customWidth="1"/>
    <col min="9530" max="9530" width="10" style="1" bestFit="1" customWidth="1"/>
    <col min="9531" max="9531" width="9" style="1" bestFit="1" customWidth="1"/>
    <col min="9532" max="9532" width="7.5703125" style="1" bestFit="1" customWidth="1"/>
    <col min="9533" max="9533" width="4.7109375" style="1" bestFit="1" customWidth="1"/>
    <col min="9534" max="9534" width="9" style="1" bestFit="1" customWidth="1"/>
    <col min="9535" max="9535" width="13.42578125" style="1" bestFit="1" customWidth="1"/>
    <col min="9536" max="9536" width="17.140625" style="1" bestFit="1" customWidth="1"/>
    <col min="9537" max="9728" width="65.28515625" style="1"/>
    <col min="9729" max="9729" width="7" style="1" bestFit="1" customWidth="1"/>
    <col min="9730" max="9730" width="61.42578125" style="1" bestFit="1" customWidth="1"/>
    <col min="9731" max="9731" width="4.7109375" style="1" bestFit="1" customWidth="1"/>
    <col min="9732" max="9732" width="9" style="1" bestFit="1" customWidth="1"/>
    <col min="9733" max="9733" width="7.5703125" style="1" bestFit="1" customWidth="1"/>
    <col min="9734" max="9735" width="4.7109375" style="1" bestFit="1" customWidth="1"/>
    <col min="9736" max="9736" width="9" style="1" bestFit="1" customWidth="1"/>
    <col min="9737" max="9737" width="10" style="1" bestFit="1" customWidth="1"/>
    <col min="9738" max="9738" width="9" style="1" bestFit="1" customWidth="1"/>
    <col min="9739" max="9739" width="6.5703125" style="1" bestFit="1" customWidth="1"/>
    <col min="9740" max="9740" width="9" style="1" bestFit="1" customWidth="1"/>
    <col min="9741" max="9745" width="4.7109375" style="1" bestFit="1" customWidth="1"/>
    <col min="9746" max="9746" width="7.5703125" style="1" bestFit="1" customWidth="1"/>
    <col min="9747" max="9747" width="9" style="1" bestFit="1" customWidth="1"/>
    <col min="9748" max="9748" width="7.5703125" style="1" bestFit="1" customWidth="1"/>
    <col min="9749" max="9749" width="4.7109375" style="1" bestFit="1" customWidth="1"/>
    <col min="9750" max="9750" width="7.5703125" style="1" bestFit="1" customWidth="1"/>
    <col min="9751" max="9755" width="4.7109375" style="1" bestFit="1" customWidth="1"/>
    <col min="9756" max="9756" width="7.5703125" style="1" bestFit="1" customWidth="1"/>
    <col min="9757" max="9757" width="6.5703125" style="1" bestFit="1" customWidth="1"/>
    <col min="9758" max="9758" width="5.5703125" style="1" bestFit="1" customWidth="1"/>
    <col min="9759" max="9759" width="4.7109375" style="1" bestFit="1" customWidth="1"/>
    <col min="9760" max="9760" width="7.5703125" style="1" bestFit="1" customWidth="1"/>
    <col min="9761" max="9765" width="4.7109375" style="1" bestFit="1" customWidth="1"/>
    <col min="9766" max="9766" width="7.5703125" style="1" bestFit="1" customWidth="1"/>
    <col min="9767" max="9767" width="6.5703125" style="1" bestFit="1" customWidth="1"/>
    <col min="9768" max="9769" width="4.7109375" style="1" bestFit="1" customWidth="1"/>
    <col min="9770" max="9770" width="6.5703125" style="1" bestFit="1" customWidth="1"/>
    <col min="9771" max="9771" width="4.7109375" style="1" bestFit="1" customWidth="1"/>
    <col min="9772" max="9772" width="6.5703125" style="1" bestFit="1" customWidth="1"/>
    <col min="9773" max="9773" width="5.5703125" style="1" bestFit="1" customWidth="1"/>
    <col min="9774" max="9775" width="4.7109375" style="1" bestFit="1" customWidth="1"/>
    <col min="9776" max="9777" width="10" style="1" bestFit="1" customWidth="1"/>
    <col min="9778" max="9778" width="7.5703125" style="1" bestFit="1" customWidth="1"/>
    <col min="9779" max="9779" width="5.5703125" style="1" bestFit="1" customWidth="1"/>
    <col min="9780" max="9780" width="10" style="1" bestFit="1" customWidth="1"/>
    <col min="9781" max="9785" width="4.7109375" style="1" bestFit="1" customWidth="1"/>
    <col min="9786" max="9786" width="10" style="1" bestFit="1" customWidth="1"/>
    <col min="9787" max="9787" width="9" style="1" bestFit="1" customWidth="1"/>
    <col min="9788" max="9788" width="7.5703125" style="1" bestFit="1" customWidth="1"/>
    <col min="9789" max="9789" width="4.7109375" style="1" bestFit="1" customWidth="1"/>
    <col min="9790" max="9790" width="9" style="1" bestFit="1" customWidth="1"/>
    <col min="9791" max="9791" width="13.42578125" style="1" bestFit="1" customWidth="1"/>
    <col min="9792" max="9792" width="17.140625" style="1" bestFit="1" customWidth="1"/>
    <col min="9793" max="9984" width="65.28515625" style="1"/>
    <col min="9985" max="9985" width="7" style="1" bestFit="1" customWidth="1"/>
    <col min="9986" max="9986" width="61.42578125" style="1" bestFit="1" customWidth="1"/>
    <col min="9987" max="9987" width="4.7109375" style="1" bestFit="1" customWidth="1"/>
    <col min="9988" max="9988" width="9" style="1" bestFit="1" customWidth="1"/>
    <col min="9989" max="9989" width="7.5703125" style="1" bestFit="1" customWidth="1"/>
    <col min="9990" max="9991" width="4.7109375" style="1" bestFit="1" customWidth="1"/>
    <col min="9992" max="9992" width="9" style="1" bestFit="1" customWidth="1"/>
    <col min="9993" max="9993" width="10" style="1" bestFit="1" customWidth="1"/>
    <col min="9994" max="9994" width="9" style="1" bestFit="1" customWidth="1"/>
    <col min="9995" max="9995" width="6.5703125" style="1" bestFit="1" customWidth="1"/>
    <col min="9996" max="9996" width="9" style="1" bestFit="1" customWidth="1"/>
    <col min="9997" max="10001" width="4.7109375" style="1" bestFit="1" customWidth="1"/>
    <col min="10002" max="10002" width="7.5703125" style="1" bestFit="1" customWidth="1"/>
    <col min="10003" max="10003" width="9" style="1" bestFit="1" customWidth="1"/>
    <col min="10004" max="10004" width="7.5703125" style="1" bestFit="1" customWidth="1"/>
    <col min="10005" max="10005" width="4.7109375" style="1" bestFit="1" customWidth="1"/>
    <col min="10006" max="10006" width="7.5703125" style="1" bestFit="1" customWidth="1"/>
    <col min="10007" max="10011" width="4.7109375" style="1" bestFit="1" customWidth="1"/>
    <col min="10012" max="10012" width="7.5703125" style="1" bestFit="1" customWidth="1"/>
    <col min="10013" max="10013" width="6.5703125" style="1" bestFit="1" customWidth="1"/>
    <col min="10014" max="10014" width="5.5703125" style="1" bestFit="1" customWidth="1"/>
    <col min="10015" max="10015" width="4.7109375" style="1" bestFit="1" customWidth="1"/>
    <col min="10016" max="10016" width="7.5703125" style="1" bestFit="1" customWidth="1"/>
    <col min="10017" max="10021" width="4.7109375" style="1" bestFit="1" customWidth="1"/>
    <col min="10022" max="10022" width="7.5703125" style="1" bestFit="1" customWidth="1"/>
    <col min="10023" max="10023" width="6.5703125" style="1" bestFit="1" customWidth="1"/>
    <col min="10024" max="10025" width="4.7109375" style="1" bestFit="1" customWidth="1"/>
    <col min="10026" max="10026" width="6.5703125" style="1" bestFit="1" customWidth="1"/>
    <col min="10027" max="10027" width="4.7109375" style="1" bestFit="1" customWidth="1"/>
    <col min="10028" max="10028" width="6.5703125" style="1" bestFit="1" customWidth="1"/>
    <col min="10029" max="10029" width="5.5703125" style="1" bestFit="1" customWidth="1"/>
    <col min="10030" max="10031" width="4.7109375" style="1" bestFit="1" customWidth="1"/>
    <col min="10032" max="10033" width="10" style="1" bestFit="1" customWidth="1"/>
    <col min="10034" max="10034" width="7.5703125" style="1" bestFit="1" customWidth="1"/>
    <col min="10035" max="10035" width="5.5703125" style="1" bestFit="1" customWidth="1"/>
    <col min="10036" max="10036" width="10" style="1" bestFit="1" customWidth="1"/>
    <col min="10037" max="10041" width="4.7109375" style="1" bestFit="1" customWidth="1"/>
    <col min="10042" max="10042" width="10" style="1" bestFit="1" customWidth="1"/>
    <col min="10043" max="10043" width="9" style="1" bestFit="1" customWidth="1"/>
    <col min="10044" max="10044" width="7.5703125" style="1" bestFit="1" customWidth="1"/>
    <col min="10045" max="10045" width="4.7109375" style="1" bestFit="1" customWidth="1"/>
    <col min="10046" max="10046" width="9" style="1" bestFit="1" customWidth="1"/>
    <col min="10047" max="10047" width="13.42578125" style="1" bestFit="1" customWidth="1"/>
    <col min="10048" max="10048" width="17.140625" style="1" bestFit="1" customWidth="1"/>
    <col min="10049" max="10240" width="65.28515625" style="1"/>
    <col min="10241" max="10241" width="7" style="1" bestFit="1" customWidth="1"/>
    <col min="10242" max="10242" width="61.42578125" style="1" bestFit="1" customWidth="1"/>
    <col min="10243" max="10243" width="4.7109375" style="1" bestFit="1" customWidth="1"/>
    <col min="10244" max="10244" width="9" style="1" bestFit="1" customWidth="1"/>
    <col min="10245" max="10245" width="7.5703125" style="1" bestFit="1" customWidth="1"/>
    <col min="10246" max="10247" width="4.7109375" style="1" bestFit="1" customWidth="1"/>
    <col min="10248" max="10248" width="9" style="1" bestFit="1" customWidth="1"/>
    <col min="10249" max="10249" width="10" style="1" bestFit="1" customWidth="1"/>
    <col min="10250" max="10250" width="9" style="1" bestFit="1" customWidth="1"/>
    <col min="10251" max="10251" width="6.5703125" style="1" bestFit="1" customWidth="1"/>
    <col min="10252" max="10252" width="9" style="1" bestFit="1" customWidth="1"/>
    <col min="10253" max="10257" width="4.7109375" style="1" bestFit="1" customWidth="1"/>
    <col min="10258" max="10258" width="7.5703125" style="1" bestFit="1" customWidth="1"/>
    <col min="10259" max="10259" width="9" style="1" bestFit="1" customWidth="1"/>
    <col min="10260" max="10260" width="7.5703125" style="1" bestFit="1" customWidth="1"/>
    <col min="10261" max="10261" width="4.7109375" style="1" bestFit="1" customWidth="1"/>
    <col min="10262" max="10262" width="7.5703125" style="1" bestFit="1" customWidth="1"/>
    <col min="10263" max="10267" width="4.7109375" style="1" bestFit="1" customWidth="1"/>
    <col min="10268" max="10268" width="7.5703125" style="1" bestFit="1" customWidth="1"/>
    <col min="10269" max="10269" width="6.5703125" style="1" bestFit="1" customWidth="1"/>
    <col min="10270" max="10270" width="5.5703125" style="1" bestFit="1" customWidth="1"/>
    <col min="10271" max="10271" width="4.7109375" style="1" bestFit="1" customWidth="1"/>
    <col min="10272" max="10272" width="7.5703125" style="1" bestFit="1" customWidth="1"/>
    <col min="10273" max="10277" width="4.7109375" style="1" bestFit="1" customWidth="1"/>
    <col min="10278" max="10278" width="7.5703125" style="1" bestFit="1" customWidth="1"/>
    <col min="10279" max="10279" width="6.5703125" style="1" bestFit="1" customWidth="1"/>
    <col min="10280" max="10281" width="4.7109375" style="1" bestFit="1" customWidth="1"/>
    <col min="10282" max="10282" width="6.5703125" style="1" bestFit="1" customWidth="1"/>
    <col min="10283" max="10283" width="4.7109375" style="1" bestFit="1" customWidth="1"/>
    <col min="10284" max="10284" width="6.5703125" style="1" bestFit="1" customWidth="1"/>
    <col min="10285" max="10285" width="5.5703125" style="1" bestFit="1" customWidth="1"/>
    <col min="10286" max="10287" width="4.7109375" style="1" bestFit="1" customWidth="1"/>
    <col min="10288" max="10289" width="10" style="1" bestFit="1" customWidth="1"/>
    <col min="10290" max="10290" width="7.5703125" style="1" bestFit="1" customWidth="1"/>
    <col min="10291" max="10291" width="5.5703125" style="1" bestFit="1" customWidth="1"/>
    <col min="10292" max="10292" width="10" style="1" bestFit="1" customWidth="1"/>
    <col min="10293" max="10297" width="4.7109375" style="1" bestFit="1" customWidth="1"/>
    <col min="10298" max="10298" width="10" style="1" bestFit="1" customWidth="1"/>
    <col min="10299" max="10299" width="9" style="1" bestFit="1" customWidth="1"/>
    <col min="10300" max="10300" width="7.5703125" style="1" bestFit="1" customWidth="1"/>
    <col min="10301" max="10301" width="4.7109375" style="1" bestFit="1" customWidth="1"/>
    <col min="10302" max="10302" width="9" style="1" bestFit="1" customWidth="1"/>
    <col min="10303" max="10303" width="13.42578125" style="1" bestFit="1" customWidth="1"/>
    <col min="10304" max="10304" width="17.140625" style="1" bestFit="1" customWidth="1"/>
    <col min="10305" max="10496" width="65.28515625" style="1"/>
    <col min="10497" max="10497" width="7" style="1" bestFit="1" customWidth="1"/>
    <col min="10498" max="10498" width="61.42578125" style="1" bestFit="1" customWidth="1"/>
    <col min="10499" max="10499" width="4.7109375" style="1" bestFit="1" customWidth="1"/>
    <col min="10500" max="10500" width="9" style="1" bestFit="1" customWidth="1"/>
    <col min="10501" max="10501" width="7.5703125" style="1" bestFit="1" customWidth="1"/>
    <col min="10502" max="10503" width="4.7109375" style="1" bestFit="1" customWidth="1"/>
    <col min="10504" max="10504" width="9" style="1" bestFit="1" customWidth="1"/>
    <col min="10505" max="10505" width="10" style="1" bestFit="1" customWidth="1"/>
    <col min="10506" max="10506" width="9" style="1" bestFit="1" customWidth="1"/>
    <col min="10507" max="10507" width="6.5703125" style="1" bestFit="1" customWidth="1"/>
    <col min="10508" max="10508" width="9" style="1" bestFit="1" customWidth="1"/>
    <col min="10509" max="10513" width="4.7109375" style="1" bestFit="1" customWidth="1"/>
    <col min="10514" max="10514" width="7.5703125" style="1" bestFit="1" customWidth="1"/>
    <col min="10515" max="10515" width="9" style="1" bestFit="1" customWidth="1"/>
    <col min="10516" max="10516" width="7.5703125" style="1" bestFit="1" customWidth="1"/>
    <col min="10517" max="10517" width="4.7109375" style="1" bestFit="1" customWidth="1"/>
    <col min="10518" max="10518" width="7.5703125" style="1" bestFit="1" customWidth="1"/>
    <col min="10519" max="10523" width="4.7109375" style="1" bestFit="1" customWidth="1"/>
    <col min="10524" max="10524" width="7.5703125" style="1" bestFit="1" customWidth="1"/>
    <col min="10525" max="10525" width="6.5703125" style="1" bestFit="1" customWidth="1"/>
    <col min="10526" max="10526" width="5.5703125" style="1" bestFit="1" customWidth="1"/>
    <col min="10527" max="10527" width="4.7109375" style="1" bestFit="1" customWidth="1"/>
    <col min="10528" max="10528" width="7.5703125" style="1" bestFit="1" customWidth="1"/>
    <col min="10529" max="10533" width="4.7109375" style="1" bestFit="1" customWidth="1"/>
    <col min="10534" max="10534" width="7.5703125" style="1" bestFit="1" customWidth="1"/>
    <col min="10535" max="10535" width="6.5703125" style="1" bestFit="1" customWidth="1"/>
    <col min="10536" max="10537" width="4.7109375" style="1" bestFit="1" customWidth="1"/>
    <col min="10538" max="10538" width="6.5703125" style="1" bestFit="1" customWidth="1"/>
    <col min="10539" max="10539" width="4.7109375" style="1" bestFit="1" customWidth="1"/>
    <col min="10540" max="10540" width="6.5703125" style="1" bestFit="1" customWidth="1"/>
    <col min="10541" max="10541" width="5.5703125" style="1" bestFit="1" customWidth="1"/>
    <col min="10542" max="10543" width="4.7109375" style="1" bestFit="1" customWidth="1"/>
    <col min="10544" max="10545" width="10" style="1" bestFit="1" customWidth="1"/>
    <col min="10546" max="10546" width="7.5703125" style="1" bestFit="1" customWidth="1"/>
    <col min="10547" max="10547" width="5.5703125" style="1" bestFit="1" customWidth="1"/>
    <col min="10548" max="10548" width="10" style="1" bestFit="1" customWidth="1"/>
    <col min="10549" max="10553" width="4.7109375" style="1" bestFit="1" customWidth="1"/>
    <col min="10554" max="10554" width="10" style="1" bestFit="1" customWidth="1"/>
    <col min="10555" max="10555" width="9" style="1" bestFit="1" customWidth="1"/>
    <col min="10556" max="10556" width="7.5703125" style="1" bestFit="1" customWidth="1"/>
    <col min="10557" max="10557" width="4.7109375" style="1" bestFit="1" customWidth="1"/>
    <col min="10558" max="10558" width="9" style="1" bestFit="1" customWidth="1"/>
    <col min="10559" max="10559" width="13.42578125" style="1" bestFit="1" customWidth="1"/>
    <col min="10560" max="10560" width="17.140625" style="1" bestFit="1" customWidth="1"/>
    <col min="10561" max="10752" width="65.28515625" style="1"/>
    <col min="10753" max="10753" width="7" style="1" bestFit="1" customWidth="1"/>
    <col min="10754" max="10754" width="61.42578125" style="1" bestFit="1" customWidth="1"/>
    <col min="10755" max="10755" width="4.7109375" style="1" bestFit="1" customWidth="1"/>
    <col min="10756" max="10756" width="9" style="1" bestFit="1" customWidth="1"/>
    <col min="10757" max="10757" width="7.5703125" style="1" bestFit="1" customWidth="1"/>
    <col min="10758" max="10759" width="4.7109375" style="1" bestFit="1" customWidth="1"/>
    <col min="10760" max="10760" width="9" style="1" bestFit="1" customWidth="1"/>
    <col min="10761" max="10761" width="10" style="1" bestFit="1" customWidth="1"/>
    <col min="10762" max="10762" width="9" style="1" bestFit="1" customWidth="1"/>
    <col min="10763" max="10763" width="6.5703125" style="1" bestFit="1" customWidth="1"/>
    <col min="10764" max="10764" width="9" style="1" bestFit="1" customWidth="1"/>
    <col min="10765" max="10769" width="4.7109375" style="1" bestFit="1" customWidth="1"/>
    <col min="10770" max="10770" width="7.5703125" style="1" bestFit="1" customWidth="1"/>
    <col min="10771" max="10771" width="9" style="1" bestFit="1" customWidth="1"/>
    <col min="10772" max="10772" width="7.5703125" style="1" bestFit="1" customWidth="1"/>
    <col min="10773" max="10773" width="4.7109375" style="1" bestFit="1" customWidth="1"/>
    <col min="10774" max="10774" width="7.5703125" style="1" bestFit="1" customWidth="1"/>
    <col min="10775" max="10779" width="4.7109375" style="1" bestFit="1" customWidth="1"/>
    <col min="10780" max="10780" width="7.5703125" style="1" bestFit="1" customWidth="1"/>
    <col min="10781" max="10781" width="6.5703125" style="1" bestFit="1" customWidth="1"/>
    <col min="10782" max="10782" width="5.5703125" style="1" bestFit="1" customWidth="1"/>
    <col min="10783" max="10783" width="4.7109375" style="1" bestFit="1" customWidth="1"/>
    <col min="10784" max="10784" width="7.5703125" style="1" bestFit="1" customWidth="1"/>
    <col min="10785" max="10789" width="4.7109375" style="1" bestFit="1" customWidth="1"/>
    <col min="10790" max="10790" width="7.5703125" style="1" bestFit="1" customWidth="1"/>
    <col min="10791" max="10791" width="6.5703125" style="1" bestFit="1" customWidth="1"/>
    <col min="10792" max="10793" width="4.7109375" style="1" bestFit="1" customWidth="1"/>
    <col min="10794" max="10794" width="6.5703125" style="1" bestFit="1" customWidth="1"/>
    <col min="10795" max="10795" width="4.7109375" style="1" bestFit="1" customWidth="1"/>
    <col min="10796" max="10796" width="6.5703125" style="1" bestFit="1" customWidth="1"/>
    <col min="10797" max="10797" width="5.5703125" style="1" bestFit="1" customWidth="1"/>
    <col min="10798" max="10799" width="4.7109375" style="1" bestFit="1" customWidth="1"/>
    <col min="10800" max="10801" width="10" style="1" bestFit="1" customWidth="1"/>
    <col min="10802" max="10802" width="7.5703125" style="1" bestFit="1" customWidth="1"/>
    <col min="10803" max="10803" width="5.5703125" style="1" bestFit="1" customWidth="1"/>
    <col min="10804" max="10804" width="10" style="1" bestFit="1" customWidth="1"/>
    <col min="10805" max="10809" width="4.7109375" style="1" bestFit="1" customWidth="1"/>
    <col min="10810" max="10810" width="10" style="1" bestFit="1" customWidth="1"/>
    <col min="10811" max="10811" width="9" style="1" bestFit="1" customWidth="1"/>
    <col min="10812" max="10812" width="7.5703125" style="1" bestFit="1" customWidth="1"/>
    <col min="10813" max="10813" width="4.7109375" style="1" bestFit="1" customWidth="1"/>
    <col min="10814" max="10814" width="9" style="1" bestFit="1" customWidth="1"/>
    <col min="10815" max="10815" width="13.42578125" style="1" bestFit="1" customWidth="1"/>
    <col min="10816" max="10816" width="17.140625" style="1" bestFit="1" customWidth="1"/>
    <col min="10817" max="11008" width="65.28515625" style="1"/>
    <col min="11009" max="11009" width="7" style="1" bestFit="1" customWidth="1"/>
    <col min="11010" max="11010" width="61.42578125" style="1" bestFit="1" customWidth="1"/>
    <col min="11011" max="11011" width="4.7109375" style="1" bestFit="1" customWidth="1"/>
    <col min="11012" max="11012" width="9" style="1" bestFit="1" customWidth="1"/>
    <col min="11013" max="11013" width="7.5703125" style="1" bestFit="1" customWidth="1"/>
    <col min="11014" max="11015" width="4.7109375" style="1" bestFit="1" customWidth="1"/>
    <col min="11016" max="11016" width="9" style="1" bestFit="1" customWidth="1"/>
    <col min="11017" max="11017" width="10" style="1" bestFit="1" customWidth="1"/>
    <col min="11018" max="11018" width="9" style="1" bestFit="1" customWidth="1"/>
    <col min="11019" max="11019" width="6.5703125" style="1" bestFit="1" customWidth="1"/>
    <col min="11020" max="11020" width="9" style="1" bestFit="1" customWidth="1"/>
    <col min="11021" max="11025" width="4.7109375" style="1" bestFit="1" customWidth="1"/>
    <col min="11026" max="11026" width="7.5703125" style="1" bestFit="1" customWidth="1"/>
    <col min="11027" max="11027" width="9" style="1" bestFit="1" customWidth="1"/>
    <col min="11028" max="11028" width="7.5703125" style="1" bestFit="1" customWidth="1"/>
    <col min="11029" max="11029" width="4.7109375" style="1" bestFit="1" customWidth="1"/>
    <col min="11030" max="11030" width="7.5703125" style="1" bestFit="1" customWidth="1"/>
    <col min="11031" max="11035" width="4.7109375" style="1" bestFit="1" customWidth="1"/>
    <col min="11036" max="11036" width="7.5703125" style="1" bestFit="1" customWidth="1"/>
    <col min="11037" max="11037" width="6.5703125" style="1" bestFit="1" customWidth="1"/>
    <col min="11038" max="11038" width="5.5703125" style="1" bestFit="1" customWidth="1"/>
    <col min="11039" max="11039" width="4.7109375" style="1" bestFit="1" customWidth="1"/>
    <col min="11040" max="11040" width="7.5703125" style="1" bestFit="1" customWidth="1"/>
    <col min="11041" max="11045" width="4.7109375" style="1" bestFit="1" customWidth="1"/>
    <col min="11046" max="11046" width="7.5703125" style="1" bestFit="1" customWidth="1"/>
    <col min="11047" max="11047" width="6.5703125" style="1" bestFit="1" customWidth="1"/>
    <col min="11048" max="11049" width="4.7109375" style="1" bestFit="1" customWidth="1"/>
    <col min="11050" max="11050" width="6.5703125" style="1" bestFit="1" customWidth="1"/>
    <col min="11051" max="11051" width="4.7109375" style="1" bestFit="1" customWidth="1"/>
    <col min="11052" max="11052" width="6.5703125" style="1" bestFit="1" customWidth="1"/>
    <col min="11053" max="11053" width="5.5703125" style="1" bestFit="1" customWidth="1"/>
    <col min="11054" max="11055" width="4.7109375" style="1" bestFit="1" customWidth="1"/>
    <col min="11056" max="11057" width="10" style="1" bestFit="1" customWidth="1"/>
    <col min="11058" max="11058" width="7.5703125" style="1" bestFit="1" customWidth="1"/>
    <col min="11059" max="11059" width="5.5703125" style="1" bestFit="1" customWidth="1"/>
    <col min="11060" max="11060" width="10" style="1" bestFit="1" customWidth="1"/>
    <col min="11061" max="11065" width="4.7109375" style="1" bestFit="1" customWidth="1"/>
    <col min="11066" max="11066" width="10" style="1" bestFit="1" customWidth="1"/>
    <col min="11067" max="11067" width="9" style="1" bestFit="1" customWidth="1"/>
    <col min="11068" max="11068" width="7.5703125" style="1" bestFit="1" customWidth="1"/>
    <col min="11069" max="11069" width="4.7109375" style="1" bestFit="1" customWidth="1"/>
    <col min="11070" max="11070" width="9" style="1" bestFit="1" customWidth="1"/>
    <col min="11071" max="11071" width="13.42578125" style="1" bestFit="1" customWidth="1"/>
    <col min="11072" max="11072" width="17.140625" style="1" bestFit="1" customWidth="1"/>
    <col min="11073" max="11264" width="65.28515625" style="1"/>
    <col min="11265" max="11265" width="7" style="1" bestFit="1" customWidth="1"/>
    <col min="11266" max="11266" width="61.42578125" style="1" bestFit="1" customWidth="1"/>
    <col min="11267" max="11267" width="4.7109375" style="1" bestFit="1" customWidth="1"/>
    <col min="11268" max="11268" width="9" style="1" bestFit="1" customWidth="1"/>
    <col min="11269" max="11269" width="7.5703125" style="1" bestFit="1" customWidth="1"/>
    <col min="11270" max="11271" width="4.7109375" style="1" bestFit="1" customWidth="1"/>
    <col min="11272" max="11272" width="9" style="1" bestFit="1" customWidth="1"/>
    <col min="11273" max="11273" width="10" style="1" bestFit="1" customWidth="1"/>
    <col min="11274" max="11274" width="9" style="1" bestFit="1" customWidth="1"/>
    <col min="11275" max="11275" width="6.5703125" style="1" bestFit="1" customWidth="1"/>
    <col min="11276" max="11276" width="9" style="1" bestFit="1" customWidth="1"/>
    <col min="11277" max="11281" width="4.7109375" style="1" bestFit="1" customWidth="1"/>
    <col min="11282" max="11282" width="7.5703125" style="1" bestFit="1" customWidth="1"/>
    <col min="11283" max="11283" width="9" style="1" bestFit="1" customWidth="1"/>
    <col min="11284" max="11284" width="7.5703125" style="1" bestFit="1" customWidth="1"/>
    <col min="11285" max="11285" width="4.7109375" style="1" bestFit="1" customWidth="1"/>
    <col min="11286" max="11286" width="7.5703125" style="1" bestFit="1" customWidth="1"/>
    <col min="11287" max="11291" width="4.7109375" style="1" bestFit="1" customWidth="1"/>
    <col min="11292" max="11292" width="7.5703125" style="1" bestFit="1" customWidth="1"/>
    <col min="11293" max="11293" width="6.5703125" style="1" bestFit="1" customWidth="1"/>
    <col min="11294" max="11294" width="5.5703125" style="1" bestFit="1" customWidth="1"/>
    <col min="11295" max="11295" width="4.7109375" style="1" bestFit="1" customWidth="1"/>
    <col min="11296" max="11296" width="7.5703125" style="1" bestFit="1" customWidth="1"/>
    <col min="11297" max="11301" width="4.7109375" style="1" bestFit="1" customWidth="1"/>
    <col min="11302" max="11302" width="7.5703125" style="1" bestFit="1" customWidth="1"/>
    <col min="11303" max="11303" width="6.5703125" style="1" bestFit="1" customWidth="1"/>
    <col min="11304" max="11305" width="4.7109375" style="1" bestFit="1" customWidth="1"/>
    <col min="11306" max="11306" width="6.5703125" style="1" bestFit="1" customWidth="1"/>
    <col min="11307" max="11307" width="4.7109375" style="1" bestFit="1" customWidth="1"/>
    <col min="11308" max="11308" width="6.5703125" style="1" bestFit="1" customWidth="1"/>
    <col min="11309" max="11309" width="5.5703125" style="1" bestFit="1" customWidth="1"/>
    <col min="11310" max="11311" width="4.7109375" style="1" bestFit="1" customWidth="1"/>
    <col min="11312" max="11313" width="10" style="1" bestFit="1" customWidth="1"/>
    <col min="11314" max="11314" width="7.5703125" style="1" bestFit="1" customWidth="1"/>
    <col min="11315" max="11315" width="5.5703125" style="1" bestFit="1" customWidth="1"/>
    <col min="11316" max="11316" width="10" style="1" bestFit="1" customWidth="1"/>
    <col min="11317" max="11321" width="4.7109375" style="1" bestFit="1" customWidth="1"/>
    <col min="11322" max="11322" width="10" style="1" bestFit="1" customWidth="1"/>
    <col min="11323" max="11323" width="9" style="1" bestFit="1" customWidth="1"/>
    <col min="11324" max="11324" width="7.5703125" style="1" bestFit="1" customWidth="1"/>
    <col min="11325" max="11325" width="4.7109375" style="1" bestFit="1" customWidth="1"/>
    <col min="11326" max="11326" width="9" style="1" bestFit="1" customWidth="1"/>
    <col min="11327" max="11327" width="13.42578125" style="1" bestFit="1" customWidth="1"/>
    <col min="11328" max="11328" width="17.140625" style="1" bestFit="1" customWidth="1"/>
    <col min="11329" max="11520" width="65.28515625" style="1"/>
    <col min="11521" max="11521" width="7" style="1" bestFit="1" customWidth="1"/>
    <col min="11522" max="11522" width="61.42578125" style="1" bestFit="1" customWidth="1"/>
    <col min="11523" max="11523" width="4.7109375" style="1" bestFit="1" customWidth="1"/>
    <col min="11524" max="11524" width="9" style="1" bestFit="1" customWidth="1"/>
    <col min="11525" max="11525" width="7.5703125" style="1" bestFit="1" customWidth="1"/>
    <col min="11526" max="11527" width="4.7109375" style="1" bestFit="1" customWidth="1"/>
    <col min="11528" max="11528" width="9" style="1" bestFit="1" customWidth="1"/>
    <col min="11529" max="11529" width="10" style="1" bestFit="1" customWidth="1"/>
    <col min="11530" max="11530" width="9" style="1" bestFit="1" customWidth="1"/>
    <col min="11531" max="11531" width="6.5703125" style="1" bestFit="1" customWidth="1"/>
    <col min="11532" max="11532" width="9" style="1" bestFit="1" customWidth="1"/>
    <col min="11533" max="11537" width="4.7109375" style="1" bestFit="1" customWidth="1"/>
    <col min="11538" max="11538" width="7.5703125" style="1" bestFit="1" customWidth="1"/>
    <col min="11539" max="11539" width="9" style="1" bestFit="1" customWidth="1"/>
    <col min="11540" max="11540" width="7.5703125" style="1" bestFit="1" customWidth="1"/>
    <col min="11541" max="11541" width="4.7109375" style="1" bestFit="1" customWidth="1"/>
    <col min="11542" max="11542" width="7.5703125" style="1" bestFit="1" customWidth="1"/>
    <col min="11543" max="11547" width="4.7109375" style="1" bestFit="1" customWidth="1"/>
    <col min="11548" max="11548" width="7.5703125" style="1" bestFit="1" customWidth="1"/>
    <col min="11549" max="11549" width="6.5703125" style="1" bestFit="1" customWidth="1"/>
    <col min="11550" max="11550" width="5.5703125" style="1" bestFit="1" customWidth="1"/>
    <col min="11551" max="11551" width="4.7109375" style="1" bestFit="1" customWidth="1"/>
    <col min="11552" max="11552" width="7.5703125" style="1" bestFit="1" customWidth="1"/>
    <col min="11553" max="11557" width="4.7109375" style="1" bestFit="1" customWidth="1"/>
    <col min="11558" max="11558" width="7.5703125" style="1" bestFit="1" customWidth="1"/>
    <col min="11559" max="11559" width="6.5703125" style="1" bestFit="1" customWidth="1"/>
    <col min="11560" max="11561" width="4.7109375" style="1" bestFit="1" customWidth="1"/>
    <col min="11562" max="11562" width="6.5703125" style="1" bestFit="1" customWidth="1"/>
    <col min="11563" max="11563" width="4.7109375" style="1" bestFit="1" customWidth="1"/>
    <col min="11564" max="11564" width="6.5703125" style="1" bestFit="1" customWidth="1"/>
    <col min="11565" max="11565" width="5.5703125" style="1" bestFit="1" customWidth="1"/>
    <col min="11566" max="11567" width="4.7109375" style="1" bestFit="1" customWidth="1"/>
    <col min="11568" max="11569" width="10" style="1" bestFit="1" customWidth="1"/>
    <col min="11570" max="11570" width="7.5703125" style="1" bestFit="1" customWidth="1"/>
    <col min="11571" max="11571" width="5.5703125" style="1" bestFit="1" customWidth="1"/>
    <col min="11572" max="11572" width="10" style="1" bestFit="1" customWidth="1"/>
    <col min="11573" max="11577" width="4.7109375" style="1" bestFit="1" customWidth="1"/>
    <col min="11578" max="11578" width="10" style="1" bestFit="1" customWidth="1"/>
    <col min="11579" max="11579" width="9" style="1" bestFit="1" customWidth="1"/>
    <col min="11580" max="11580" width="7.5703125" style="1" bestFit="1" customWidth="1"/>
    <col min="11581" max="11581" width="4.7109375" style="1" bestFit="1" customWidth="1"/>
    <col min="11582" max="11582" width="9" style="1" bestFit="1" customWidth="1"/>
    <col min="11583" max="11583" width="13.42578125" style="1" bestFit="1" customWidth="1"/>
    <col min="11584" max="11584" width="17.140625" style="1" bestFit="1" customWidth="1"/>
    <col min="11585" max="11776" width="65.28515625" style="1"/>
    <col min="11777" max="11777" width="7" style="1" bestFit="1" customWidth="1"/>
    <col min="11778" max="11778" width="61.42578125" style="1" bestFit="1" customWidth="1"/>
    <col min="11779" max="11779" width="4.7109375" style="1" bestFit="1" customWidth="1"/>
    <col min="11780" max="11780" width="9" style="1" bestFit="1" customWidth="1"/>
    <col min="11781" max="11781" width="7.5703125" style="1" bestFit="1" customWidth="1"/>
    <col min="11782" max="11783" width="4.7109375" style="1" bestFit="1" customWidth="1"/>
    <col min="11784" max="11784" width="9" style="1" bestFit="1" customWidth="1"/>
    <col min="11785" max="11785" width="10" style="1" bestFit="1" customWidth="1"/>
    <col min="11786" max="11786" width="9" style="1" bestFit="1" customWidth="1"/>
    <col min="11787" max="11787" width="6.5703125" style="1" bestFit="1" customWidth="1"/>
    <col min="11788" max="11788" width="9" style="1" bestFit="1" customWidth="1"/>
    <col min="11789" max="11793" width="4.7109375" style="1" bestFit="1" customWidth="1"/>
    <col min="11794" max="11794" width="7.5703125" style="1" bestFit="1" customWidth="1"/>
    <col min="11795" max="11795" width="9" style="1" bestFit="1" customWidth="1"/>
    <col min="11796" max="11796" width="7.5703125" style="1" bestFit="1" customWidth="1"/>
    <col min="11797" max="11797" width="4.7109375" style="1" bestFit="1" customWidth="1"/>
    <col min="11798" max="11798" width="7.5703125" style="1" bestFit="1" customWidth="1"/>
    <col min="11799" max="11803" width="4.7109375" style="1" bestFit="1" customWidth="1"/>
    <col min="11804" max="11804" width="7.5703125" style="1" bestFit="1" customWidth="1"/>
    <col min="11805" max="11805" width="6.5703125" style="1" bestFit="1" customWidth="1"/>
    <col min="11806" max="11806" width="5.5703125" style="1" bestFit="1" customWidth="1"/>
    <col min="11807" max="11807" width="4.7109375" style="1" bestFit="1" customWidth="1"/>
    <col min="11808" max="11808" width="7.5703125" style="1" bestFit="1" customWidth="1"/>
    <col min="11809" max="11813" width="4.7109375" style="1" bestFit="1" customWidth="1"/>
    <col min="11814" max="11814" width="7.5703125" style="1" bestFit="1" customWidth="1"/>
    <col min="11815" max="11815" width="6.5703125" style="1" bestFit="1" customWidth="1"/>
    <col min="11816" max="11817" width="4.7109375" style="1" bestFit="1" customWidth="1"/>
    <col min="11818" max="11818" width="6.5703125" style="1" bestFit="1" customWidth="1"/>
    <col min="11819" max="11819" width="4.7109375" style="1" bestFit="1" customWidth="1"/>
    <col min="11820" max="11820" width="6.5703125" style="1" bestFit="1" customWidth="1"/>
    <col min="11821" max="11821" width="5.5703125" style="1" bestFit="1" customWidth="1"/>
    <col min="11822" max="11823" width="4.7109375" style="1" bestFit="1" customWidth="1"/>
    <col min="11824" max="11825" width="10" style="1" bestFit="1" customWidth="1"/>
    <col min="11826" max="11826" width="7.5703125" style="1" bestFit="1" customWidth="1"/>
    <col min="11827" max="11827" width="5.5703125" style="1" bestFit="1" customWidth="1"/>
    <col min="11828" max="11828" width="10" style="1" bestFit="1" customWidth="1"/>
    <col min="11829" max="11833" width="4.7109375" style="1" bestFit="1" customWidth="1"/>
    <col min="11834" max="11834" width="10" style="1" bestFit="1" customWidth="1"/>
    <col min="11835" max="11835" width="9" style="1" bestFit="1" customWidth="1"/>
    <col min="11836" max="11836" width="7.5703125" style="1" bestFit="1" customWidth="1"/>
    <col min="11837" max="11837" width="4.7109375" style="1" bestFit="1" customWidth="1"/>
    <col min="11838" max="11838" width="9" style="1" bestFit="1" customWidth="1"/>
    <col min="11839" max="11839" width="13.42578125" style="1" bestFit="1" customWidth="1"/>
    <col min="11840" max="11840" width="17.140625" style="1" bestFit="1" customWidth="1"/>
    <col min="11841" max="12032" width="65.28515625" style="1"/>
    <col min="12033" max="12033" width="7" style="1" bestFit="1" customWidth="1"/>
    <col min="12034" max="12034" width="61.42578125" style="1" bestFit="1" customWidth="1"/>
    <col min="12035" max="12035" width="4.7109375" style="1" bestFit="1" customWidth="1"/>
    <col min="12036" max="12036" width="9" style="1" bestFit="1" customWidth="1"/>
    <col min="12037" max="12037" width="7.5703125" style="1" bestFit="1" customWidth="1"/>
    <col min="12038" max="12039" width="4.7109375" style="1" bestFit="1" customWidth="1"/>
    <col min="12040" max="12040" width="9" style="1" bestFit="1" customWidth="1"/>
    <col min="12041" max="12041" width="10" style="1" bestFit="1" customWidth="1"/>
    <col min="12042" max="12042" width="9" style="1" bestFit="1" customWidth="1"/>
    <col min="12043" max="12043" width="6.5703125" style="1" bestFit="1" customWidth="1"/>
    <col min="12044" max="12044" width="9" style="1" bestFit="1" customWidth="1"/>
    <col min="12045" max="12049" width="4.7109375" style="1" bestFit="1" customWidth="1"/>
    <col min="12050" max="12050" width="7.5703125" style="1" bestFit="1" customWidth="1"/>
    <col min="12051" max="12051" width="9" style="1" bestFit="1" customWidth="1"/>
    <col min="12052" max="12052" width="7.5703125" style="1" bestFit="1" customWidth="1"/>
    <col min="12053" max="12053" width="4.7109375" style="1" bestFit="1" customWidth="1"/>
    <col min="12054" max="12054" width="7.5703125" style="1" bestFit="1" customWidth="1"/>
    <col min="12055" max="12059" width="4.7109375" style="1" bestFit="1" customWidth="1"/>
    <col min="12060" max="12060" width="7.5703125" style="1" bestFit="1" customWidth="1"/>
    <col min="12061" max="12061" width="6.5703125" style="1" bestFit="1" customWidth="1"/>
    <col min="12062" max="12062" width="5.5703125" style="1" bestFit="1" customWidth="1"/>
    <col min="12063" max="12063" width="4.7109375" style="1" bestFit="1" customWidth="1"/>
    <col min="12064" max="12064" width="7.5703125" style="1" bestFit="1" customWidth="1"/>
    <col min="12065" max="12069" width="4.7109375" style="1" bestFit="1" customWidth="1"/>
    <col min="12070" max="12070" width="7.5703125" style="1" bestFit="1" customWidth="1"/>
    <col min="12071" max="12071" width="6.5703125" style="1" bestFit="1" customWidth="1"/>
    <col min="12072" max="12073" width="4.7109375" style="1" bestFit="1" customWidth="1"/>
    <col min="12074" max="12074" width="6.5703125" style="1" bestFit="1" customWidth="1"/>
    <col min="12075" max="12075" width="4.7109375" style="1" bestFit="1" customWidth="1"/>
    <col min="12076" max="12076" width="6.5703125" style="1" bestFit="1" customWidth="1"/>
    <col min="12077" max="12077" width="5.5703125" style="1" bestFit="1" customWidth="1"/>
    <col min="12078" max="12079" width="4.7109375" style="1" bestFit="1" customWidth="1"/>
    <col min="12080" max="12081" width="10" style="1" bestFit="1" customWidth="1"/>
    <col min="12082" max="12082" width="7.5703125" style="1" bestFit="1" customWidth="1"/>
    <col min="12083" max="12083" width="5.5703125" style="1" bestFit="1" customWidth="1"/>
    <col min="12084" max="12084" width="10" style="1" bestFit="1" customWidth="1"/>
    <col min="12085" max="12089" width="4.7109375" style="1" bestFit="1" customWidth="1"/>
    <col min="12090" max="12090" width="10" style="1" bestFit="1" customWidth="1"/>
    <col min="12091" max="12091" width="9" style="1" bestFit="1" customWidth="1"/>
    <col min="12092" max="12092" width="7.5703125" style="1" bestFit="1" customWidth="1"/>
    <col min="12093" max="12093" width="4.7109375" style="1" bestFit="1" customWidth="1"/>
    <col min="12094" max="12094" width="9" style="1" bestFit="1" customWidth="1"/>
    <col min="12095" max="12095" width="13.42578125" style="1" bestFit="1" customWidth="1"/>
    <col min="12096" max="12096" width="17.140625" style="1" bestFit="1" customWidth="1"/>
    <col min="12097" max="12288" width="65.28515625" style="1"/>
    <col min="12289" max="12289" width="7" style="1" bestFit="1" customWidth="1"/>
    <col min="12290" max="12290" width="61.42578125" style="1" bestFit="1" customWidth="1"/>
    <col min="12291" max="12291" width="4.7109375" style="1" bestFit="1" customWidth="1"/>
    <col min="12292" max="12292" width="9" style="1" bestFit="1" customWidth="1"/>
    <col min="12293" max="12293" width="7.5703125" style="1" bestFit="1" customWidth="1"/>
    <col min="12294" max="12295" width="4.7109375" style="1" bestFit="1" customWidth="1"/>
    <col min="12296" max="12296" width="9" style="1" bestFit="1" customWidth="1"/>
    <col min="12297" max="12297" width="10" style="1" bestFit="1" customWidth="1"/>
    <col min="12298" max="12298" width="9" style="1" bestFit="1" customWidth="1"/>
    <col min="12299" max="12299" width="6.5703125" style="1" bestFit="1" customWidth="1"/>
    <col min="12300" max="12300" width="9" style="1" bestFit="1" customWidth="1"/>
    <col min="12301" max="12305" width="4.7109375" style="1" bestFit="1" customWidth="1"/>
    <col min="12306" max="12306" width="7.5703125" style="1" bestFit="1" customWidth="1"/>
    <col min="12307" max="12307" width="9" style="1" bestFit="1" customWidth="1"/>
    <col min="12308" max="12308" width="7.5703125" style="1" bestFit="1" customWidth="1"/>
    <col min="12309" max="12309" width="4.7109375" style="1" bestFit="1" customWidth="1"/>
    <col min="12310" max="12310" width="7.5703125" style="1" bestFit="1" customWidth="1"/>
    <col min="12311" max="12315" width="4.7109375" style="1" bestFit="1" customWidth="1"/>
    <col min="12316" max="12316" width="7.5703125" style="1" bestFit="1" customWidth="1"/>
    <col min="12317" max="12317" width="6.5703125" style="1" bestFit="1" customWidth="1"/>
    <col min="12318" max="12318" width="5.5703125" style="1" bestFit="1" customWidth="1"/>
    <col min="12319" max="12319" width="4.7109375" style="1" bestFit="1" customWidth="1"/>
    <col min="12320" max="12320" width="7.5703125" style="1" bestFit="1" customWidth="1"/>
    <col min="12321" max="12325" width="4.7109375" style="1" bestFit="1" customWidth="1"/>
    <col min="12326" max="12326" width="7.5703125" style="1" bestFit="1" customWidth="1"/>
    <col min="12327" max="12327" width="6.5703125" style="1" bestFit="1" customWidth="1"/>
    <col min="12328" max="12329" width="4.7109375" style="1" bestFit="1" customWidth="1"/>
    <col min="12330" max="12330" width="6.5703125" style="1" bestFit="1" customWidth="1"/>
    <col min="12331" max="12331" width="4.7109375" style="1" bestFit="1" customWidth="1"/>
    <col min="12332" max="12332" width="6.5703125" style="1" bestFit="1" customWidth="1"/>
    <col min="12333" max="12333" width="5.5703125" style="1" bestFit="1" customWidth="1"/>
    <col min="12334" max="12335" width="4.7109375" style="1" bestFit="1" customWidth="1"/>
    <col min="12336" max="12337" width="10" style="1" bestFit="1" customWidth="1"/>
    <col min="12338" max="12338" width="7.5703125" style="1" bestFit="1" customWidth="1"/>
    <col min="12339" max="12339" width="5.5703125" style="1" bestFit="1" customWidth="1"/>
    <col min="12340" max="12340" width="10" style="1" bestFit="1" customWidth="1"/>
    <col min="12341" max="12345" width="4.7109375" style="1" bestFit="1" customWidth="1"/>
    <col min="12346" max="12346" width="10" style="1" bestFit="1" customWidth="1"/>
    <col min="12347" max="12347" width="9" style="1" bestFit="1" customWidth="1"/>
    <col min="12348" max="12348" width="7.5703125" style="1" bestFit="1" customWidth="1"/>
    <col min="12349" max="12349" width="4.7109375" style="1" bestFit="1" customWidth="1"/>
    <col min="12350" max="12350" width="9" style="1" bestFit="1" customWidth="1"/>
    <col min="12351" max="12351" width="13.42578125" style="1" bestFit="1" customWidth="1"/>
    <col min="12352" max="12352" width="17.140625" style="1" bestFit="1" customWidth="1"/>
    <col min="12353" max="12544" width="65.28515625" style="1"/>
    <col min="12545" max="12545" width="7" style="1" bestFit="1" customWidth="1"/>
    <col min="12546" max="12546" width="61.42578125" style="1" bestFit="1" customWidth="1"/>
    <col min="12547" max="12547" width="4.7109375" style="1" bestFit="1" customWidth="1"/>
    <col min="12548" max="12548" width="9" style="1" bestFit="1" customWidth="1"/>
    <col min="12549" max="12549" width="7.5703125" style="1" bestFit="1" customWidth="1"/>
    <col min="12550" max="12551" width="4.7109375" style="1" bestFit="1" customWidth="1"/>
    <col min="12552" max="12552" width="9" style="1" bestFit="1" customWidth="1"/>
    <col min="12553" max="12553" width="10" style="1" bestFit="1" customWidth="1"/>
    <col min="12554" max="12554" width="9" style="1" bestFit="1" customWidth="1"/>
    <col min="12555" max="12555" width="6.5703125" style="1" bestFit="1" customWidth="1"/>
    <col min="12556" max="12556" width="9" style="1" bestFit="1" customWidth="1"/>
    <col min="12557" max="12561" width="4.7109375" style="1" bestFit="1" customWidth="1"/>
    <col min="12562" max="12562" width="7.5703125" style="1" bestFit="1" customWidth="1"/>
    <col min="12563" max="12563" width="9" style="1" bestFit="1" customWidth="1"/>
    <col min="12564" max="12564" width="7.5703125" style="1" bestFit="1" customWidth="1"/>
    <col min="12565" max="12565" width="4.7109375" style="1" bestFit="1" customWidth="1"/>
    <col min="12566" max="12566" width="7.5703125" style="1" bestFit="1" customWidth="1"/>
    <col min="12567" max="12571" width="4.7109375" style="1" bestFit="1" customWidth="1"/>
    <col min="12572" max="12572" width="7.5703125" style="1" bestFit="1" customWidth="1"/>
    <col min="12573" max="12573" width="6.5703125" style="1" bestFit="1" customWidth="1"/>
    <col min="12574" max="12574" width="5.5703125" style="1" bestFit="1" customWidth="1"/>
    <col min="12575" max="12575" width="4.7109375" style="1" bestFit="1" customWidth="1"/>
    <col min="12576" max="12576" width="7.5703125" style="1" bestFit="1" customWidth="1"/>
    <col min="12577" max="12581" width="4.7109375" style="1" bestFit="1" customWidth="1"/>
    <col min="12582" max="12582" width="7.5703125" style="1" bestFit="1" customWidth="1"/>
    <col min="12583" max="12583" width="6.5703125" style="1" bestFit="1" customWidth="1"/>
    <col min="12584" max="12585" width="4.7109375" style="1" bestFit="1" customWidth="1"/>
    <col min="12586" max="12586" width="6.5703125" style="1" bestFit="1" customWidth="1"/>
    <col min="12587" max="12587" width="4.7109375" style="1" bestFit="1" customWidth="1"/>
    <col min="12588" max="12588" width="6.5703125" style="1" bestFit="1" customWidth="1"/>
    <col min="12589" max="12589" width="5.5703125" style="1" bestFit="1" customWidth="1"/>
    <col min="12590" max="12591" width="4.7109375" style="1" bestFit="1" customWidth="1"/>
    <col min="12592" max="12593" width="10" style="1" bestFit="1" customWidth="1"/>
    <col min="12594" max="12594" width="7.5703125" style="1" bestFit="1" customWidth="1"/>
    <col min="12595" max="12595" width="5.5703125" style="1" bestFit="1" customWidth="1"/>
    <col min="12596" max="12596" width="10" style="1" bestFit="1" customWidth="1"/>
    <col min="12597" max="12601" width="4.7109375" style="1" bestFit="1" customWidth="1"/>
    <col min="12602" max="12602" width="10" style="1" bestFit="1" customWidth="1"/>
    <col min="12603" max="12603" width="9" style="1" bestFit="1" customWidth="1"/>
    <col min="12604" max="12604" width="7.5703125" style="1" bestFit="1" customWidth="1"/>
    <col min="12605" max="12605" width="4.7109375" style="1" bestFit="1" customWidth="1"/>
    <col min="12606" max="12606" width="9" style="1" bestFit="1" customWidth="1"/>
    <col min="12607" max="12607" width="13.42578125" style="1" bestFit="1" customWidth="1"/>
    <col min="12608" max="12608" width="17.140625" style="1" bestFit="1" customWidth="1"/>
    <col min="12609" max="12800" width="65.28515625" style="1"/>
    <col min="12801" max="12801" width="7" style="1" bestFit="1" customWidth="1"/>
    <col min="12802" max="12802" width="61.42578125" style="1" bestFit="1" customWidth="1"/>
    <col min="12803" max="12803" width="4.7109375" style="1" bestFit="1" customWidth="1"/>
    <col min="12804" max="12804" width="9" style="1" bestFit="1" customWidth="1"/>
    <col min="12805" max="12805" width="7.5703125" style="1" bestFit="1" customWidth="1"/>
    <col min="12806" max="12807" width="4.7109375" style="1" bestFit="1" customWidth="1"/>
    <col min="12808" max="12808" width="9" style="1" bestFit="1" customWidth="1"/>
    <col min="12809" max="12809" width="10" style="1" bestFit="1" customWidth="1"/>
    <col min="12810" max="12810" width="9" style="1" bestFit="1" customWidth="1"/>
    <col min="12811" max="12811" width="6.5703125" style="1" bestFit="1" customWidth="1"/>
    <col min="12812" max="12812" width="9" style="1" bestFit="1" customWidth="1"/>
    <col min="12813" max="12817" width="4.7109375" style="1" bestFit="1" customWidth="1"/>
    <col min="12818" max="12818" width="7.5703125" style="1" bestFit="1" customWidth="1"/>
    <col min="12819" max="12819" width="9" style="1" bestFit="1" customWidth="1"/>
    <col min="12820" max="12820" width="7.5703125" style="1" bestFit="1" customWidth="1"/>
    <col min="12821" max="12821" width="4.7109375" style="1" bestFit="1" customWidth="1"/>
    <col min="12822" max="12822" width="7.5703125" style="1" bestFit="1" customWidth="1"/>
    <col min="12823" max="12827" width="4.7109375" style="1" bestFit="1" customWidth="1"/>
    <col min="12828" max="12828" width="7.5703125" style="1" bestFit="1" customWidth="1"/>
    <col min="12829" max="12829" width="6.5703125" style="1" bestFit="1" customWidth="1"/>
    <col min="12830" max="12830" width="5.5703125" style="1" bestFit="1" customWidth="1"/>
    <col min="12831" max="12831" width="4.7109375" style="1" bestFit="1" customWidth="1"/>
    <col min="12832" max="12832" width="7.5703125" style="1" bestFit="1" customWidth="1"/>
    <col min="12833" max="12837" width="4.7109375" style="1" bestFit="1" customWidth="1"/>
    <col min="12838" max="12838" width="7.5703125" style="1" bestFit="1" customWidth="1"/>
    <col min="12839" max="12839" width="6.5703125" style="1" bestFit="1" customWidth="1"/>
    <col min="12840" max="12841" width="4.7109375" style="1" bestFit="1" customWidth="1"/>
    <col min="12842" max="12842" width="6.5703125" style="1" bestFit="1" customWidth="1"/>
    <col min="12843" max="12843" width="4.7109375" style="1" bestFit="1" customWidth="1"/>
    <col min="12844" max="12844" width="6.5703125" style="1" bestFit="1" customWidth="1"/>
    <col min="12845" max="12845" width="5.5703125" style="1" bestFit="1" customWidth="1"/>
    <col min="12846" max="12847" width="4.7109375" style="1" bestFit="1" customWidth="1"/>
    <col min="12848" max="12849" width="10" style="1" bestFit="1" customWidth="1"/>
    <col min="12850" max="12850" width="7.5703125" style="1" bestFit="1" customWidth="1"/>
    <col min="12851" max="12851" width="5.5703125" style="1" bestFit="1" customWidth="1"/>
    <col min="12852" max="12852" width="10" style="1" bestFit="1" customWidth="1"/>
    <col min="12853" max="12857" width="4.7109375" style="1" bestFit="1" customWidth="1"/>
    <col min="12858" max="12858" width="10" style="1" bestFit="1" customWidth="1"/>
    <col min="12859" max="12859" width="9" style="1" bestFit="1" customWidth="1"/>
    <col min="12860" max="12860" width="7.5703125" style="1" bestFit="1" customWidth="1"/>
    <col min="12861" max="12861" width="4.7109375" style="1" bestFit="1" customWidth="1"/>
    <col min="12862" max="12862" width="9" style="1" bestFit="1" customWidth="1"/>
    <col min="12863" max="12863" width="13.42578125" style="1" bestFit="1" customWidth="1"/>
    <col min="12864" max="12864" width="17.140625" style="1" bestFit="1" customWidth="1"/>
    <col min="12865" max="13056" width="65.28515625" style="1"/>
    <col min="13057" max="13057" width="7" style="1" bestFit="1" customWidth="1"/>
    <col min="13058" max="13058" width="61.42578125" style="1" bestFit="1" customWidth="1"/>
    <col min="13059" max="13059" width="4.7109375" style="1" bestFit="1" customWidth="1"/>
    <col min="13060" max="13060" width="9" style="1" bestFit="1" customWidth="1"/>
    <col min="13061" max="13061" width="7.5703125" style="1" bestFit="1" customWidth="1"/>
    <col min="13062" max="13063" width="4.7109375" style="1" bestFit="1" customWidth="1"/>
    <col min="13064" max="13064" width="9" style="1" bestFit="1" customWidth="1"/>
    <col min="13065" max="13065" width="10" style="1" bestFit="1" customWidth="1"/>
    <col min="13066" max="13066" width="9" style="1" bestFit="1" customWidth="1"/>
    <col min="13067" max="13067" width="6.5703125" style="1" bestFit="1" customWidth="1"/>
    <col min="13068" max="13068" width="9" style="1" bestFit="1" customWidth="1"/>
    <col min="13069" max="13073" width="4.7109375" style="1" bestFit="1" customWidth="1"/>
    <col min="13074" max="13074" width="7.5703125" style="1" bestFit="1" customWidth="1"/>
    <col min="13075" max="13075" width="9" style="1" bestFit="1" customWidth="1"/>
    <col min="13076" max="13076" width="7.5703125" style="1" bestFit="1" customWidth="1"/>
    <col min="13077" max="13077" width="4.7109375" style="1" bestFit="1" customWidth="1"/>
    <col min="13078" max="13078" width="7.5703125" style="1" bestFit="1" customWidth="1"/>
    <col min="13079" max="13083" width="4.7109375" style="1" bestFit="1" customWidth="1"/>
    <col min="13084" max="13084" width="7.5703125" style="1" bestFit="1" customWidth="1"/>
    <col min="13085" max="13085" width="6.5703125" style="1" bestFit="1" customWidth="1"/>
    <col min="13086" max="13086" width="5.5703125" style="1" bestFit="1" customWidth="1"/>
    <col min="13087" max="13087" width="4.7109375" style="1" bestFit="1" customWidth="1"/>
    <col min="13088" max="13088" width="7.5703125" style="1" bestFit="1" customWidth="1"/>
    <col min="13089" max="13093" width="4.7109375" style="1" bestFit="1" customWidth="1"/>
    <col min="13094" max="13094" width="7.5703125" style="1" bestFit="1" customWidth="1"/>
    <col min="13095" max="13095" width="6.5703125" style="1" bestFit="1" customWidth="1"/>
    <col min="13096" max="13097" width="4.7109375" style="1" bestFit="1" customWidth="1"/>
    <col min="13098" max="13098" width="6.5703125" style="1" bestFit="1" customWidth="1"/>
    <col min="13099" max="13099" width="4.7109375" style="1" bestFit="1" customWidth="1"/>
    <col min="13100" max="13100" width="6.5703125" style="1" bestFit="1" customWidth="1"/>
    <col min="13101" max="13101" width="5.5703125" style="1" bestFit="1" customWidth="1"/>
    <col min="13102" max="13103" width="4.7109375" style="1" bestFit="1" customWidth="1"/>
    <col min="13104" max="13105" width="10" style="1" bestFit="1" customWidth="1"/>
    <col min="13106" max="13106" width="7.5703125" style="1" bestFit="1" customWidth="1"/>
    <col min="13107" max="13107" width="5.5703125" style="1" bestFit="1" customWidth="1"/>
    <col min="13108" max="13108" width="10" style="1" bestFit="1" customWidth="1"/>
    <col min="13109" max="13113" width="4.7109375" style="1" bestFit="1" customWidth="1"/>
    <col min="13114" max="13114" width="10" style="1" bestFit="1" customWidth="1"/>
    <col min="13115" max="13115" width="9" style="1" bestFit="1" customWidth="1"/>
    <col min="13116" max="13116" width="7.5703125" style="1" bestFit="1" customWidth="1"/>
    <col min="13117" max="13117" width="4.7109375" style="1" bestFit="1" customWidth="1"/>
    <col min="13118" max="13118" width="9" style="1" bestFit="1" customWidth="1"/>
    <col min="13119" max="13119" width="13.42578125" style="1" bestFit="1" customWidth="1"/>
    <col min="13120" max="13120" width="17.140625" style="1" bestFit="1" customWidth="1"/>
    <col min="13121" max="13312" width="65.28515625" style="1"/>
    <col min="13313" max="13313" width="7" style="1" bestFit="1" customWidth="1"/>
    <col min="13314" max="13314" width="61.42578125" style="1" bestFit="1" customWidth="1"/>
    <col min="13315" max="13315" width="4.7109375" style="1" bestFit="1" customWidth="1"/>
    <col min="13316" max="13316" width="9" style="1" bestFit="1" customWidth="1"/>
    <col min="13317" max="13317" width="7.5703125" style="1" bestFit="1" customWidth="1"/>
    <col min="13318" max="13319" width="4.7109375" style="1" bestFit="1" customWidth="1"/>
    <col min="13320" max="13320" width="9" style="1" bestFit="1" customWidth="1"/>
    <col min="13321" max="13321" width="10" style="1" bestFit="1" customWidth="1"/>
    <col min="13322" max="13322" width="9" style="1" bestFit="1" customWidth="1"/>
    <col min="13323" max="13323" width="6.5703125" style="1" bestFit="1" customWidth="1"/>
    <col min="13324" max="13324" width="9" style="1" bestFit="1" customWidth="1"/>
    <col min="13325" max="13329" width="4.7109375" style="1" bestFit="1" customWidth="1"/>
    <col min="13330" max="13330" width="7.5703125" style="1" bestFit="1" customWidth="1"/>
    <col min="13331" max="13331" width="9" style="1" bestFit="1" customWidth="1"/>
    <col min="13332" max="13332" width="7.5703125" style="1" bestFit="1" customWidth="1"/>
    <col min="13333" max="13333" width="4.7109375" style="1" bestFit="1" customWidth="1"/>
    <col min="13334" max="13334" width="7.5703125" style="1" bestFit="1" customWidth="1"/>
    <col min="13335" max="13339" width="4.7109375" style="1" bestFit="1" customWidth="1"/>
    <col min="13340" max="13340" width="7.5703125" style="1" bestFit="1" customWidth="1"/>
    <col min="13341" max="13341" width="6.5703125" style="1" bestFit="1" customWidth="1"/>
    <col min="13342" max="13342" width="5.5703125" style="1" bestFit="1" customWidth="1"/>
    <col min="13343" max="13343" width="4.7109375" style="1" bestFit="1" customWidth="1"/>
    <col min="13344" max="13344" width="7.5703125" style="1" bestFit="1" customWidth="1"/>
    <col min="13345" max="13349" width="4.7109375" style="1" bestFit="1" customWidth="1"/>
    <col min="13350" max="13350" width="7.5703125" style="1" bestFit="1" customWidth="1"/>
    <col min="13351" max="13351" width="6.5703125" style="1" bestFit="1" customWidth="1"/>
    <col min="13352" max="13353" width="4.7109375" style="1" bestFit="1" customWidth="1"/>
    <col min="13354" max="13354" width="6.5703125" style="1" bestFit="1" customWidth="1"/>
    <col min="13355" max="13355" width="4.7109375" style="1" bestFit="1" customWidth="1"/>
    <col min="13356" max="13356" width="6.5703125" style="1" bestFit="1" customWidth="1"/>
    <col min="13357" max="13357" width="5.5703125" style="1" bestFit="1" customWidth="1"/>
    <col min="13358" max="13359" width="4.7109375" style="1" bestFit="1" customWidth="1"/>
    <col min="13360" max="13361" width="10" style="1" bestFit="1" customWidth="1"/>
    <col min="13362" max="13362" width="7.5703125" style="1" bestFit="1" customWidth="1"/>
    <col min="13363" max="13363" width="5.5703125" style="1" bestFit="1" customWidth="1"/>
    <col min="13364" max="13364" width="10" style="1" bestFit="1" customWidth="1"/>
    <col min="13365" max="13369" width="4.7109375" style="1" bestFit="1" customWidth="1"/>
    <col min="13370" max="13370" width="10" style="1" bestFit="1" customWidth="1"/>
    <col min="13371" max="13371" width="9" style="1" bestFit="1" customWidth="1"/>
    <col min="13372" max="13372" width="7.5703125" style="1" bestFit="1" customWidth="1"/>
    <col min="13373" max="13373" width="4.7109375" style="1" bestFit="1" customWidth="1"/>
    <col min="13374" max="13374" width="9" style="1" bestFit="1" customWidth="1"/>
    <col min="13375" max="13375" width="13.42578125" style="1" bestFit="1" customWidth="1"/>
    <col min="13376" max="13376" width="17.140625" style="1" bestFit="1" customWidth="1"/>
    <col min="13377" max="13568" width="65.28515625" style="1"/>
    <col min="13569" max="13569" width="7" style="1" bestFit="1" customWidth="1"/>
    <col min="13570" max="13570" width="61.42578125" style="1" bestFit="1" customWidth="1"/>
    <col min="13571" max="13571" width="4.7109375" style="1" bestFit="1" customWidth="1"/>
    <col min="13572" max="13572" width="9" style="1" bestFit="1" customWidth="1"/>
    <col min="13573" max="13573" width="7.5703125" style="1" bestFit="1" customWidth="1"/>
    <col min="13574" max="13575" width="4.7109375" style="1" bestFit="1" customWidth="1"/>
    <col min="13576" max="13576" width="9" style="1" bestFit="1" customWidth="1"/>
    <col min="13577" max="13577" width="10" style="1" bestFit="1" customWidth="1"/>
    <col min="13578" max="13578" width="9" style="1" bestFit="1" customWidth="1"/>
    <col min="13579" max="13579" width="6.5703125" style="1" bestFit="1" customWidth="1"/>
    <col min="13580" max="13580" width="9" style="1" bestFit="1" customWidth="1"/>
    <col min="13581" max="13585" width="4.7109375" style="1" bestFit="1" customWidth="1"/>
    <col min="13586" max="13586" width="7.5703125" style="1" bestFit="1" customWidth="1"/>
    <col min="13587" max="13587" width="9" style="1" bestFit="1" customWidth="1"/>
    <col min="13588" max="13588" width="7.5703125" style="1" bestFit="1" customWidth="1"/>
    <col min="13589" max="13589" width="4.7109375" style="1" bestFit="1" customWidth="1"/>
    <col min="13590" max="13590" width="7.5703125" style="1" bestFit="1" customWidth="1"/>
    <col min="13591" max="13595" width="4.7109375" style="1" bestFit="1" customWidth="1"/>
    <col min="13596" max="13596" width="7.5703125" style="1" bestFit="1" customWidth="1"/>
    <col min="13597" max="13597" width="6.5703125" style="1" bestFit="1" customWidth="1"/>
    <col min="13598" max="13598" width="5.5703125" style="1" bestFit="1" customWidth="1"/>
    <col min="13599" max="13599" width="4.7109375" style="1" bestFit="1" customWidth="1"/>
    <col min="13600" max="13600" width="7.5703125" style="1" bestFit="1" customWidth="1"/>
    <col min="13601" max="13605" width="4.7109375" style="1" bestFit="1" customWidth="1"/>
    <col min="13606" max="13606" width="7.5703125" style="1" bestFit="1" customWidth="1"/>
    <col min="13607" max="13607" width="6.5703125" style="1" bestFit="1" customWidth="1"/>
    <col min="13608" max="13609" width="4.7109375" style="1" bestFit="1" customWidth="1"/>
    <col min="13610" max="13610" width="6.5703125" style="1" bestFit="1" customWidth="1"/>
    <col min="13611" max="13611" width="4.7109375" style="1" bestFit="1" customWidth="1"/>
    <col min="13612" max="13612" width="6.5703125" style="1" bestFit="1" customWidth="1"/>
    <col min="13613" max="13613" width="5.5703125" style="1" bestFit="1" customWidth="1"/>
    <col min="13614" max="13615" width="4.7109375" style="1" bestFit="1" customWidth="1"/>
    <col min="13616" max="13617" width="10" style="1" bestFit="1" customWidth="1"/>
    <col min="13618" max="13618" width="7.5703125" style="1" bestFit="1" customWidth="1"/>
    <col min="13619" max="13619" width="5.5703125" style="1" bestFit="1" customWidth="1"/>
    <col min="13620" max="13620" width="10" style="1" bestFit="1" customWidth="1"/>
    <col min="13621" max="13625" width="4.7109375" style="1" bestFit="1" customWidth="1"/>
    <col min="13626" max="13626" width="10" style="1" bestFit="1" customWidth="1"/>
    <col min="13627" max="13627" width="9" style="1" bestFit="1" customWidth="1"/>
    <col min="13628" max="13628" width="7.5703125" style="1" bestFit="1" customWidth="1"/>
    <col min="13629" max="13629" width="4.7109375" style="1" bestFit="1" customWidth="1"/>
    <col min="13630" max="13630" width="9" style="1" bestFit="1" customWidth="1"/>
    <col min="13631" max="13631" width="13.42578125" style="1" bestFit="1" customWidth="1"/>
    <col min="13632" max="13632" width="17.140625" style="1" bestFit="1" customWidth="1"/>
    <col min="13633" max="13824" width="65.28515625" style="1"/>
    <col min="13825" max="13825" width="7" style="1" bestFit="1" customWidth="1"/>
    <col min="13826" max="13826" width="61.42578125" style="1" bestFit="1" customWidth="1"/>
    <col min="13827" max="13827" width="4.7109375" style="1" bestFit="1" customWidth="1"/>
    <col min="13828" max="13828" width="9" style="1" bestFit="1" customWidth="1"/>
    <col min="13829" max="13829" width="7.5703125" style="1" bestFit="1" customWidth="1"/>
    <col min="13830" max="13831" width="4.7109375" style="1" bestFit="1" customWidth="1"/>
    <col min="13832" max="13832" width="9" style="1" bestFit="1" customWidth="1"/>
    <col min="13833" max="13833" width="10" style="1" bestFit="1" customWidth="1"/>
    <col min="13834" max="13834" width="9" style="1" bestFit="1" customWidth="1"/>
    <col min="13835" max="13835" width="6.5703125" style="1" bestFit="1" customWidth="1"/>
    <col min="13836" max="13836" width="9" style="1" bestFit="1" customWidth="1"/>
    <col min="13837" max="13841" width="4.7109375" style="1" bestFit="1" customWidth="1"/>
    <col min="13842" max="13842" width="7.5703125" style="1" bestFit="1" customWidth="1"/>
    <col min="13843" max="13843" width="9" style="1" bestFit="1" customWidth="1"/>
    <col min="13844" max="13844" width="7.5703125" style="1" bestFit="1" customWidth="1"/>
    <col min="13845" max="13845" width="4.7109375" style="1" bestFit="1" customWidth="1"/>
    <col min="13846" max="13846" width="7.5703125" style="1" bestFit="1" customWidth="1"/>
    <col min="13847" max="13851" width="4.7109375" style="1" bestFit="1" customWidth="1"/>
    <col min="13852" max="13852" width="7.5703125" style="1" bestFit="1" customWidth="1"/>
    <col min="13853" max="13853" width="6.5703125" style="1" bestFit="1" customWidth="1"/>
    <col min="13854" max="13854" width="5.5703125" style="1" bestFit="1" customWidth="1"/>
    <col min="13855" max="13855" width="4.7109375" style="1" bestFit="1" customWidth="1"/>
    <col min="13856" max="13856" width="7.5703125" style="1" bestFit="1" customWidth="1"/>
    <col min="13857" max="13861" width="4.7109375" style="1" bestFit="1" customWidth="1"/>
    <col min="13862" max="13862" width="7.5703125" style="1" bestFit="1" customWidth="1"/>
    <col min="13863" max="13863" width="6.5703125" style="1" bestFit="1" customWidth="1"/>
    <col min="13864" max="13865" width="4.7109375" style="1" bestFit="1" customWidth="1"/>
    <col min="13866" max="13866" width="6.5703125" style="1" bestFit="1" customWidth="1"/>
    <col min="13867" max="13867" width="4.7109375" style="1" bestFit="1" customWidth="1"/>
    <col min="13868" max="13868" width="6.5703125" style="1" bestFit="1" customWidth="1"/>
    <col min="13869" max="13869" width="5.5703125" style="1" bestFit="1" customWidth="1"/>
    <col min="13870" max="13871" width="4.7109375" style="1" bestFit="1" customWidth="1"/>
    <col min="13872" max="13873" width="10" style="1" bestFit="1" customWidth="1"/>
    <col min="13874" max="13874" width="7.5703125" style="1" bestFit="1" customWidth="1"/>
    <col min="13875" max="13875" width="5.5703125" style="1" bestFit="1" customWidth="1"/>
    <col min="13876" max="13876" width="10" style="1" bestFit="1" customWidth="1"/>
    <col min="13877" max="13881" width="4.7109375" style="1" bestFit="1" customWidth="1"/>
    <col min="13882" max="13882" width="10" style="1" bestFit="1" customWidth="1"/>
    <col min="13883" max="13883" width="9" style="1" bestFit="1" customWidth="1"/>
    <col min="13884" max="13884" width="7.5703125" style="1" bestFit="1" customWidth="1"/>
    <col min="13885" max="13885" width="4.7109375" style="1" bestFit="1" customWidth="1"/>
    <col min="13886" max="13886" width="9" style="1" bestFit="1" customWidth="1"/>
    <col min="13887" max="13887" width="13.42578125" style="1" bestFit="1" customWidth="1"/>
    <col min="13888" max="13888" width="17.140625" style="1" bestFit="1" customWidth="1"/>
    <col min="13889" max="14080" width="65.28515625" style="1"/>
    <col min="14081" max="14081" width="7" style="1" bestFit="1" customWidth="1"/>
    <col min="14082" max="14082" width="61.42578125" style="1" bestFit="1" customWidth="1"/>
    <col min="14083" max="14083" width="4.7109375" style="1" bestFit="1" customWidth="1"/>
    <col min="14084" max="14084" width="9" style="1" bestFit="1" customWidth="1"/>
    <col min="14085" max="14085" width="7.5703125" style="1" bestFit="1" customWidth="1"/>
    <col min="14086" max="14087" width="4.7109375" style="1" bestFit="1" customWidth="1"/>
    <col min="14088" max="14088" width="9" style="1" bestFit="1" customWidth="1"/>
    <col min="14089" max="14089" width="10" style="1" bestFit="1" customWidth="1"/>
    <col min="14090" max="14090" width="9" style="1" bestFit="1" customWidth="1"/>
    <col min="14091" max="14091" width="6.5703125" style="1" bestFit="1" customWidth="1"/>
    <col min="14092" max="14092" width="9" style="1" bestFit="1" customWidth="1"/>
    <col min="14093" max="14097" width="4.7109375" style="1" bestFit="1" customWidth="1"/>
    <col min="14098" max="14098" width="7.5703125" style="1" bestFit="1" customWidth="1"/>
    <col min="14099" max="14099" width="9" style="1" bestFit="1" customWidth="1"/>
    <col min="14100" max="14100" width="7.5703125" style="1" bestFit="1" customWidth="1"/>
    <col min="14101" max="14101" width="4.7109375" style="1" bestFit="1" customWidth="1"/>
    <col min="14102" max="14102" width="7.5703125" style="1" bestFit="1" customWidth="1"/>
    <col min="14103" max="14107" width="4.7109375" style="1" bestFit="1" customWidth="1"/>
    <col min="14108" max="14108" width="7.5703125" style="1" bestFit="1" customWidth="1"/>
    <col min="14109" max="14109" width="6.5703125" style="1" bestFit="1" customWidth="1"/>
    <col min="14110" max="14110" width="5.5703125" style="1" bestFit="1" customWidth="1"/>
    <col min="14111" max="14111" width="4.7109375" style="1" bestFit="1" customWidth="1"/>
    <col min="14112" max="14112" width="7.5703125" style="1" bestFit="1" customWidth="1"/>
    <col min="14113" max="14117" width="4.7109375" style="1" bestFit="1" customWidth="1"/>
    <col min="14118" max="14118" width="7.5703125" style="1" bestFit="1" customWidth="1"/>
    <col min="14119" max="14119" width="6.5703125" style="1" bestFit="1" customWidth="1"/>
    <col min="14120" max="14121" width="4.7109375" style="1" bestFit="1" customWidth="1"/>
    <col min="14122" max="14122" width="6.5703125" style="1" bestFit="1" customWidth="1"/>
    <col min="14123" max="14123" width="4.7109375" style="1" bestFit="1" customWidth="1"/>
    <col min="14124" max="14124" width="6.5703125" style="1" bestFit="1" customWidth="1"/>
    <col min="14125" max="14125" width="5.5703125" style="1" bestFit="1" customWidth="1"/>
    <col min="14126" max="14127" width="4.7109375" style="1" bestFit="1" customWidth="1"/>
    <col min="14128" max="14129" width="10" style="1" bestFit="1" customWidth="1"/>
    <col min="14130" max="14130" width="7.5703125" style="1" bestFit="1" customWidth="1"/>
    <col min="14131" max="14131" width="5.5703125" style="1" bestFit="1" customWidth="1"/>
    <col min="14132" max="14132" width="10" style="1" bestFit="1" customWidth="1"/>
    <col min="14133" max="14137" width="4.7109375" style="1" bestFit="1" customWidth="1"/>
    <col min="14138" max="14138" width="10" style="1" bestFit="1" customWidth="1"/>
    <col min="14139" max="14139" width="9" style="1" bestFit="1" customWidth="1"/>
    <col min="14140" max="14140" width="7.5703125" style="1" bestFit="1" customWidth="1"/>
    <col min="14141" max="14141" width="4.7109375" style="1" bestFit="1" customWidth="1"/>
    <col min="14142" max="14142" width="9" style="1" bestFit="1" customWidth="1"/>
    <col min="14143" max="14143" width="13.42578125" style="1" bestFit="1" customWidth="1"/>
    <col min="14144" max="14144" width="17.140625" style="1" bestFit="1" customWidth="1"/>
    <col min="14145" max="14336" width="65.28515625" style="1"/>
    <col min="14337" max="14337" width="7" style="1" bestFit="1" customWidth="1"/>
    <col min="14338" max="14338" width="61.42578125" style="1" bestFit="1" customWidth="1"/>
    <col min="14339" max="14339" width="4.7109375" style="1" bestFit="1" customWidth="1"/>
    <col min="14340" max="14340" width="9" style="1" bestFit="1" customWidth="1"/>
    <col min="14341" max="14341" width="7.5703125" style="1" bestFit="1" customWidth="1"/>
    <col min="14342" max="14343" width="4.7109375" style="1" bestFit="1" customWidth="1"/>
    <col min="14344" max="14344" width="9" style="1" bestFit="1" customWidth="1"/>
    <col min="14345" max="14345" width="10" style="1" bestFit="1" customWidth="1"/>
    <col min="14346" max="14346" width="9" style="1" bestFit="1" customWidth="1"/>
    <col min="14347" max="14347" width="6.5703125" style="1" bestFit="1" customWidth="1"/>
    <col min="14348" max="14348" width="9" style="1" bestFit="1" customWidth="1"/>
    <col min="14349" max="14353" width="4.7109375" style="1" bestFit="1" customWidth="1"/>
    <col min="14354" max="14354" width="7.5703125" style="1" bestFit="1" customWidth="1"/>
    <col min="14355" max="14355" width="9" style="1" bestFit="1" customWidth="1"/>
    <col min="14356" max="14356" width="7.5703125" style="1" bestFit="1" customWidth="1"/>
    <col min="14357" max="14357" width="4.7109375" style="1" bestFit="1" customWidth="1"/>
    <col min="14358" max="14358" width="7.5703125" style="1" bestFit="1" customWidth="1"/>
    <col min="14359" max="14363" width="4.7109375" style="1" bestFit="1" customWidth="1"/>
    <col min="14364" max="14364" width="7.5703125" style="1" bestFit="1" customWidth="1"/>
    <col min="14365" max="14365" width="6.5703125" style="1" bestFit="1" customWidth="1"/>
    <col min="14366" max="14366" width="5.5703125" style="1" bestFit="1" customWidth="1"/>
    <col min="14367" max="14367" width="4.7109375" style="1" bestFit="1" customWidth="1"/>
    <col min="14368" max="14368" width="7.5703125" style="1" bestFit="1" customWidth="1"/>
    <col min="14369" max="14373" width="4.7109375" style="1" bestFit="1" customWidth="1"/>
    <col min="14374" max="14374" width="7.5703125" style="1" bestFit="1" customWidth="1"/>
    <col min="14375" max="14375" width="6.5703125" style="1" bestFit="1" customWidth="1"/>
    <col min="14376" max="14377" width="4.7109375" style="1" bestFit="1" customWidth="1"/>
    <col min="14378" max="14378" width="6.5703125" style="1" bestFit="1" customWidth="1"/>
    <col min="14379" max="14379" width="4.7109375" style="1" bestFit="1" customWidth="1"/>
    <col min="14380" max="14380" width="6.5703125" style="1" bestFit="1" customWidth="1"/>
    <col min="14381" max="14381" width="5.5703125" style="1" bestFit="1" customWidth="1"/>
    <col min="14382" max="14383" width="4.7109375" style="1" bestFit="1" customWidth="1"/>
    <col min="14384" max="14385" width="10" style="1" bestFit="1" customWidth="1"/>
    <col min="14386" max="14386" width="7.5703125" style="1" bestFit="1" customWidth="1"/>
    <col min="14387" max="14387" width="5.5703125" style="1" bestFit="1" customWidth="1"/>
    <col min="14388" max="14388" width="10" style="1" bestFit="1" customWidth="1"/>
    <col min="14389" max="14393" width="4.7109375" style="1" bestFit="1" customWidth="1"/>
    <col min="14394" max="14394" width="10" style="1" bestFit="1" customWidth="1"/>
    <col min="14395" max="14395" width="9" style="1" bestFit="1" customWidth="1"/>
    <col min="14396" max="14396" width="7.5703125" style="1" bestFit="1" customWidth="1"/>
    <col min="14397" max="14397" width="4.7109375" style="1" bestFit="1" customWidth="1"/>
    <col min="14398" max="14398" width="9" style="1" bestFit="1" customWidth="1"/>
    <col min="14399" max="14399" width="13.42578125" style="1" bestFit="1" customWidth="1"/>
    <col min="14400" max="14400" width="17.140625" style="1" bestFit="1" customWidth="1"/>
    <col min="14401" max="14592" width="65.28515625" style="1"/>
    <col min="14593" max="14593" width="7" style="1" bestFit="1" customWidth="1"/>
    <col min="14594" max="14594" width="61.42578125" style="1" bestFit="1" customWidth="1"/>
    <col min="14595" max="14595" width="4.7109375" style="1" bestFit="1" customWidth="1"/>
    <col min="14596" max="14596" width="9" style="1" bestFit="1" customWidth="1"/>
    <col min="14597" max="14597" width="7.5703125" style="1" bestFit="1" customWidth="1"/>
    <col min="14598" max="14599" width="4.7109375" style="1" bestFit="1" customWidth="1"/>
    <col min="14600" max="14600" width="9" style="1" bestFit="1" customWidth="1"/>
    <col min="14601" max="14601" width="10" style="1" bestFit="1" customWidth="1"/>
    <col min="14602" max="14602" width="9" style="1" bestFit="1" customWidth="1"/>
    <col min="14603" max="14603" width="6.5703125" style="1" bestFit="1" customWidth="1"/>
    <col min="14604" max="14604" width="9" style="1" bestFit="1" customWidth="1"/>
    <col min="14605" max="14609" width="4.7109375" style="1" bestFit="1" customWidth="1"/>
    <col min="14610" max="14610" width="7.5703125" style="1" bestFit="1" customWidth="1"/>
    <col min="14611" max="14611" width="9" style="1" bestFit="1" customWidth="1"/>
    <col min="14612" max="14612" width="7.5703125" style="1" bestFit="1" customWidth="1"/>
    <col min="14613" max="14613" width="4.7109375" style="1" bestFit="1" customWidth="1"/>
    <col min="14614" max="14614" width="7.5703125" style="1" bestFit="1" customWidth="1"/>
    <col min="14615" max="14619" width="4.7109375" style="1" bestFit="1" customWidth="1"/>
    <col min="14620" max="14620" width="7.5703125" style="1" bestFit="1" customWidth="1"/>
    <col min="14621" max="14621" width="6.5703125" style="1" bestFit="1" customWidth="1"/>
    <col min="14622" max="14622" width="5.5703125" style="1" bestFit="1" customWidth="1"/>
    <col min="14623" max="14623" width="4.7109375" style="1" bestFit="1" customWidth="1"/>
    <col min="14624" max="14624" width="7.5703125" style="1" bestFit="1" customWidth="1"/>
    <col min="14625" max="14629" width="4.7109375" style="1" bestFit="1" customWidth="1"/>
    <col min="14630" max="14630" width="7.5703125" style="1" bestFit="1" customWidth="1"/>
    <col min="14631" max="14631" width="6.5703125" style="1" bestFit="1" customWidth="1"/>
    <col min="14632" max="14633" width="4.7109375" style="1" bestFit="1" customWidth="1"/>
    <col min="14634" max="14634" width="6.5703125" style="1" bestFit="1" customWidth="1"/>
    <col min="14635" max="14635" width="4.7109375" style="1" bestFit="1" customWidth="1"/>
    <col min="14636" max="14636" width="6.5703125" style="1" bestFit="1" customWidth="1"/>
    <col min="14637" max="14637" width="5.5703125" style="1" bestFit="1" customWidth="1"/>
    <col min="14638" max="14639" width="4.7109375" style="1" bestFit="1" customWidth="1"/>
    <col min="14640" max="14641" width="10" style="1" bestFit="1" customWidth="1"/>
    <col min="14642" max="14642" width="7.5703125" style="1" bestFit="1" customWidth="1"/>
    <col min="14643" max="14643" width="5.5703125" style="1" bestFit="1" customWidth="1"/>
    <col min="14644" max="14644" width="10" style="1" bestFit="1" customWidth="1"/>
    <col min="14645" max="14649" width="4.7109375" style="1" bestFit="1" customWidth="1"/>
    <col min="14650" max="14650" width="10" style="1" bestFit="1" customWidth="1"/>
    <col min="14651" max="14651" width="9" style="1" bestFit="1" customWidth="1"/>
    <col min="14652" max="14652" width="7.5703125" style="1" bestFit="1" customWidth="1"/>
    <col min="14653" max="14653" width="4.7109375" style="1" bestFit="1" customWidth="1"/>
    <col min="14654" max="14654" width="9" style="1" bestFit="1" customWidth="1"/>
    <col min="14655" max="14655" width="13.42578125" style="1" bestFit="1" customWidth="1"/>
    <col min="14656" max="14656" width="17.140625" style="1" bestFit="1" customWidth="1"/>
    <col min="14657" max="14848" width="65.28515625" style="1"/>
    <col min="14849" max="14849" width="7" style="1" bestFit="1" customWidth="1"/>
    <col min="14850" max="14850" width="61.42578125" style="1" bestFit="1" customWidth="1"/>
    <col min="14851" max="14851" width="4.7109375" style="1" bestFit="1" customWidth="1"/>
    <col min="14852" max="14852" width="9" style="1" bestFit="1" customWidth="1"/>
    <col min="14853" max="14853" width="7.5703125" style="1" bestFit="1" customWidth="1"/>
    <col min="14854" max="14855" width="4.7109375" style="1" bestFit="1" customWidth="1"/>
    <col min="14856" max="14856" width="9" style="1" bestFit="1" customWidth="1"/>
    <col min="14857" max="14857" width="10" style="1" bestFit="1" customWidth="1"/>
    <col min="14858" max="14858" width="9" style="1" bestFit="1" customWidth="1"/>
    <col min="14859" max="14859" width="6.5703125" style="1" bestFit="1" customWidth="1"/>
    <col min="14860" max="14860" width="9" style="1" bestFit="1" customWidth="1"/>
    <col min="14861" max="14865" width="4.7109375" style="1" bestFit="1" customWidth="1"/>
    <col min="14866" max="14866" width="7.5703125" style="1" bestFit="1" customWidth="1"/>
    <col min="14867" max="14867" width="9" style="1" bestFit="1" customWidth="1"/>
    <col min="14868" max="14868" width="7.5703125" style="1" bestFit="1" customWidth="1"/>
    <col min="14869" max="14869" width="4.7109375" style="1" bestFit="1" customWidth="1"/>
    <col min="14870" max="14870" width="7.5703125" style="1" bestFit="1" customWidth="1"/>
    <col min="14871" max="14875" width="4.7109375" style="1" bestFit="1" customWidth="1"/>
    <col min="14876" max="14876" width="7.5703125" style="1" bestFit="1" customWidth="1"/>
    <col min="14877" max="14877" width="6.5703125" style="1" bestFit="1" customWidth="1"/>
    <col min="14878" max="14878" width="5.5703125" style="1" bestFit="1" customWidth="1"/>
    <col min="14879" max="14879" width="4.7109375" style="1" bestFit="1" customWidth="1"/>
    <col min="14880" max="14880" width="7.5703125" style="1" bestFit="1" customWidth="1"/>
    <col min="14881" max="14885" width="4.7109375" style="1" bestFit="1" customWidth="1"/>
    <col min="14886" max="14886" width="7.5703125" style="1" bestFit="1" customWidth="1"/>
    <col min="14887" max="14887" width="6.5703125" style="1" bestFit="1" customWidth="1"/>
    <col min="14888" max="14889" width="4.7109375" style="1" bestFit="1" customWidth="1"/>
    <col min="14890" max="14890" width="6.5703125" style="1" bestFit="1" customWidth="1"/>
    <col min="14891" max="14891" width="4.7109375" style="1" bestFit="1" customWidth="1"/>
    <col min="14892" max="14892" width="6.5703125" style="1" bestFit="1" customWidth="1"/>
    <col min="14893" max="14893" width="5.5703125" style="1" bestFit="1" customWidth="1"/>
    <col min="14894" max="14895" width="4.7109375" style="1" bestFit="1" customWidth="1"/>
    <col min="14896" max="14897" width="10" style="1" bestFit="1" customWidth="1"/>
    <col min="14898" max="14898" width="7.5703125" style="1" bestFit="1" customWidth="1"/>
    <col min="14899" max="14899" width="5.5703125" style="1" bestFit="1" customWidth="1"/>
    <col min="14900" max="14900" width="10" style="1" bestFit="1" customWidth="1"/>
    <col min="14901" max="14905" width="4.7109375" style="1" bestFit="1" customWidth="1"/>
    <col min="14906" max="14906" width="10" style="1" bestFit="1" customWidth="1"/>
    <col min="14907" max="14907" width="9" style="1" bestFit="1" customWidth="1"/>
    <col min="14908" max="14908" width="7.5703125" style="1" bestFit="1" customWidth="1"/>
    <col min="14909" max="14909" width="4.7109375" style="1" bestFit="1" customWidth="1"/>
    <col min="14910" max="14910" width="9" style="1" bestFit="1" customWidth="1"/>
    <col min="14911" max="14911" width="13.42578125" style="1" bestFit="1" customWidth="1"/>
    <col min="14912" max="14912" width="17.140625" style="1" bestFit="1" customWidth="1"/>
    <col min="14913" max="15104" width="65.28515625" style="1"/>
    <col min="15105" max="15105" width="7" style="1" bestFit="1" customWidth="1"/>
    <col min="15106" max="15106" width="61.42578125" style="1" bestFit="1" customWidth="1"/>
    <col min="15107" max="15107" width="4.7109375" style="1" bestFit="1" customWidth="1"/>
    <col min="15108" max="15108" width="9" style="1" bestFit="1" customWidth="1"/>
    <col min="15109" max="15109" width="7.5703125" style="1" bestFit="1" customWidth="1"/>
    <col min="15110" max="15111" width="4.7109375" style="1" bestFit="1" customWidth="1"/>
    <col min="15112" max="15112" width="9" style="1" bestFit="1" customWidth="1"/>
    <col min="15113" max="15113" width="10" style="1" bestFit="1" customWidth="1"/>
    <col min="15114" max="15114" width="9" style="1" bestFit="1" customWidth="1"/>
    <col min="15115" max="15115" width="6.5703125" style="1" bestFit="1" customWidth="1"/>
    <col min="15116" max="15116" width="9" style="1" bestFit="1" customWidth="1"/>
    <col min="15117" max="15121" width="4.7109375" style="1" bestFit="1" customWidth="1"/>
    <col min="15122" max="15122" width="7.5703125" style="1" bestFit="1" customWidth="1"/>
    <col min="15123" max="15123" width="9" style="1" bestFit="1" customWidth="1"/>
    <col min="15124" max="15124" width="7.5703125" style="1" bestFit="1" customWidth="1"/>
    <col min="15125" max="15125" width="4.7109375" style="1" bestFit="1" customWidth="1"/>
    <col min="15126" max="15126" width="7.5703125" style="1" bestFit="1" customWidth="1"/>
    <col min="15127" max="15131" width="4.7109375" style="1" bestFit="1" customWidth="1"/>
    <col min="15132" max="15132" width="7.5703125" style="1" bestFit="1" customWidth="1"/>
    <col min="15133" max="15133" width="6.5703125" style="1" bestFit="1" customWidth="1"/>
    <col min="15134" max="15134" width="5.5703125" style="1" bestFit="1" customWidth="1"/>
    <col min="15135" max="15135" width="4.7109375" style="1" bestFit="1" customWidth="1"/>
    <col min="15136" max="15136" width="7.5703125" style="1" bestFit="1" customWidth="1"/>
    <col min="15137" max="15141" width="4.7109375" style="1" bestFit="1" customWidth="1"/>
    <col min="15142" max="15142" width="7.5703125" style="1" bestFit="1" customWidth="1"/>
    <col min="15143" max="15143" width="6.5703125" style="1" bestFit="1" customWidth="1"/>
    <col min="15144" max="15145" width="4.7109375" style="1" bestFit="1" customWidth="1"/>
    <col min="15146" max="15146" width="6.5703125" style="1" bestFit="1" customWidth="1"/>
    <col min="15147" max="15147" width="4.7109375" style="1" bestFit="1" customWidth="1"/>
    <col min="15148" max="15148" width="6.5703125" style="1" bestFit="1" customWidth="1"/>
    <col min="15149" max="15149" width="5.5703125" style="1" bestFit="1" customWidth="1"/>
    <col min="15150" max="15151" width="4.7109375" style="1" bestFit="1" customWidth="1"/>
    <col min="15152" max="15153" width="10" style="1" bestFit="1" customWidth="1"/>
    <col min="15154" max="15154" width="7.5703125" style="1" bestFit="1" customWidth="1"/>
    <col min="15155" max="15155" width="5.5703125" style="1" bestFit="1" customWidth="1"/>
    <col min="15156" max="15156" width="10" style="1" bestFit="1" customWidth="1"/>
    <col min="15157" max="15161" width="4.7109375" style="1" bestFit="1" customWidth="1"/>
    <col min="15162" max="15162" width="10" style="1" bestFit="1" customWidth="1"/>
    <col min="15163" max="15163" width="9" style="1" bestFit="1" customWidth="1"/>
    <col min="15164" max="15164" width="7.5703125" style="1" bestFit="1" customWidth="1"/>
    <col min="15165" max="15165" width="4.7109375" style="1" bestFit="1" customWidth="1"/>
    <col min="15166" max="15166" width="9" style="1" bestFit="1" customWidth="1"/>
    <col min="15167" max="15167" width="13.42578125" style="1" bestFit="1" customWidth="1"/>
    <col min="15168" max="15168" width="17.140625" style="1" bestFit="1" customWidth="1"/>
    <col min="15169" max="15360" width="65.28515625" style="1"/>
    <col min="15361" max="15361" width="7" style="1" bestFit="1" customWidth="1"/>
    <col min="15362" max="15362" width="61.42578125" style="1" bestFit="1" customWidth="1"/>
    <col min="15363" max="15363" width="4.7109375" style="1" bestFit="1" customWidth="1"/>
    <col min="15364" max="15364" width="9" style="1" bestFit="1" customWidth="1"/>
    <col min="15365" max="15365" width="7.5703125" style="1" bestFit="1" customWidth="1"/>
    <col min="15366" max="15367" width="4.7109375" style="1" bestFit="1" customWidth="1"/>
    <col min="15368" max="15368" width="9" style="1" bestFit="1" customWidth="1"/>
    <col min="15369" max="15369" width="10" style="1" bestFit="1" customWidth="1"/>
    <col min="15370" max="15370" width="9" style="1" bestFit="1" customWidth="1"/>
    <col min="15371" max="15371" width="6.5703125" style="1" bestFit="1" customWidth="1"/>
    <col min="15372" max="15372" width="9" style="1" bestFit="1" customWidth="1"/>
    <col min="15373" max="15377" width="4.7109375" style="1" bestFit="1" customWidth="1"/>
    <col min="15378" max="15378" width="7.5703125" style="1" bestFit="1" customWidth="1"/>
    <col min="15379" max="15379" width="9" style="1" bestFit="1" customWidth="1"/>
    <col min="15380" max="15380" width="7.5703125" style="1" bestFit="1" customWidth="1"/>
    <col min="15381" max="15381" width="4.7109375" style="1" bestFit="1" customWidth="1"/>
    <col min="15382" max="15382" width="7.5703125" style="1" bestFit="1" customWidth="1"/>
    <col min="15383" max="15387" width="4.7109375" style="1" bestFit="1" customWidth="1"/>
    <col min="15388" max="15388" width="7.5703125" style="1" bestFit="1" customWidth="1"/>
    <col min="15389" max="15389" width="6.5703125" style="1" bestFit="1" customWidth="1"/>
    <col min="15390" max="15390" width="5.5703125" style="1" bestFit="1" customWidth="1"/>
    <col min="15391" max="15391" width="4.7109375" style="1" bestFit="1" customWidth="1"/>
    <col min="15392" max="15392" width="7.5703125" style="1" bestFit="1" customWidth="1"/>
    <col min="15393" max="15397" width="4.7109375" style="1" bestFit="1" customWidth="1"/>
    <col min="15398" max="15398" width="7.5703125" style="1" bestFit="1" customWidth="1"/>
    <col min="15399" max="15399" width="6.5703125" style="1" bestFit="1" customWidth="1"/>
    <col min="15400" max="15401" width="4.7109375" style="1" bestFit="1" customWidth="1"/>
    <col min="15402" max="15402" width="6.5703125" style="1" bestFit="1" customWidth="1"/>
    <col min="15403" max="15403" width="4.7109375" style="1" bestFit="1" customWidth="1"/>
    <col min="15404" max="15404" width="6.5703125" style="1" bestFit="1" customWidth="1"/>
    <col min="15405" max="15405" width="5.5703125" style="1" bestFit="1" customWidth="1"/>
    <col min="15406" max="15407" width="4.7109375" style="1" bestFit="1" customWidth="1"/>
    <col min="15408" max="15409" width="10" style="1" bestFit="1" customWidth="1"/>
    <col min="15410" max="15410" width="7.5703125" style="1" bestFit="1" customWidth="1"/>
    <col min="15411" max="15411" width="5.5703125" style="1" bestFit="1" customWidth="1"/>
    <col min="15412" max="15412" width="10" style="1" bestFit="1" customWidth="1"/>
    <col min="15413" max="15417" width="4.7109375" style="1" bestFit="1" customWidth="1"/>
    <col min="15418" max="15418" width="10" style="1" bestFit="1" customWidth="1"/>
    <col min="15419" max="15419" width="9" style="1" bestFit="1" customWidth="1"/>
    <col min="15420" max="15420" width="7.5703125" style="1" bestFit="1" customWidth="1"/>
    <col min="15421" max="15421" width="4.7109375" style="1" bestFit="1" customWidth="1"/>
    <col min="15422" max="15422" width="9" style="1" bestFit="1" customWidth="1"/>
    <col min="15423" max="15423" width="13.42578125" style="1" bestFit="1" customWidth="1"/>
    <col min="15424" max="15424" width="17.140625" style="1" bestFit="1" customWidth="1"/>
    <col min="15425" max="15616" width="65.28515625" style="1"/>
    <col min="15617" max="15617" width="7" style="1" bestFit="1" customWidth="1"/>
    <col min="15618" max="15618" width="61.42578125" style="1" bestFit="1" customWidth="1"/>
    <col min="15619" max="15619" width="4.7109375" style="1" bestFit="1" customWidth="1"/>
    <col min="15620" max="15620" width="9" style="1" bestFit="1" customWidth="1"/>
    <col min="15621" max="15621" width="7.5703125" style="1" bestFit="1" customWidth="1"/>
    <col min="15622" max="15623" width="4.7109375" style="1" bestFit="1" customWidth="1"/>
    <col min="15624" max="15624" width="9" style="1" bestFit="1" customWidth="1"/>
    <col min="15625" max="15625" width="10" style="1" bestFit="1" customWidth="1"/>
    <col min="15626" max="15626" width="9" style="1" bestFit="1" customWidth="1"/>
    <col min="15627" max="15627" width="6.5703125" style="1" bestFit="1" customWidth="1"/>
    <col min="15628" max="15628" width="9" style="1" bestFit="1" customWidth="1"/>
    <col min="15629" max="15633" width="4.7109375" style="1" bestFit="1" customWidth="1"/>
    <col min="15634" max="15634" width="7.5703125" style="1" bestFit="1" customWidth="1"/>
    <col min="15635" max="15635" width="9" style="1" bestFit="1" customWidth="1"/>
    <col min="15636" max="15636" width="7.5703125" style="1" bestFit="1" customWidth="1"/>
    <col min="15637" max="15637" width="4.7109375" style="1" bestFit="1" customWidth="1"/>
    <col min="15638" max="15638" width="7.5703125" style="1" bestFit="1" customWidth="1"/>
    <col min="15639" max="15643" width="4.7109375" style="1" bestFit="1" customWidth="1"/>
    <col min="15644" max="15644" width="7.5703125" style="1" bestFit="1" customWidth="1"/>
    <col min="15645" max="15645" width="6.5703125" style="1" bestFit="1" customWidth="1"/>
    <col min="15646" max="15646" width="5.5703125" style="1" bestFit="1" customWidth="1"/>
    <col min="15647" max="15647" width="4.7109375" style="1" bestFit="1" customWidth="1"/>
    <col min="15648" max="15648" width="7.5703125" style="1" bestFit="1" customWidth="1"/>
    <col min="15649" max="15653" width="4.7109375" style="1" bestFit="1" customWidth="1"/>
    <col min="15654" max="15654" width="7.5703125" style="1" bestFit="1" customWidth="1"/>
    <col min="15655" max="15655" width="6.5703125" style="1" bestFit="1" customWidth="1"/>
    <col min="15656" max="15657" width="4.7109375" style="1" bestFit="1" customWidth="1"/>
    <col min="15658" max="15658" width="6.5703125" style="1" bestFit="1" customWidth="1"/>
    <col min="15659" max="15659" width="4.7109375" style="1" bestFit="1" customWidth="1"/>
    <col min="15660" max="15660" width="6.5703125" style="1" bestFit="1" customWidth="1"/>
    <col min="15661" max="15661" width="5.5703125" style="1" bestFit="1" customWidth="1"/>
    <col min="15662" max="15663" width="4.7109375" style="1" bestFit="1" customWidth="1"/>
    <col min="15664" max="15665" width="10" style="1" bestFit="1" customWidth="1"/>
    <col min="15666" max="15666" width="7.5703125" style="1" bestFit="1" customWidth="1"/>
    <col min="15667" max="15667" width="5.5703125" style="1" bestFit="1" customWidth="1"/>
    <col min="15668" max="15668" width="10" style="1" bestFit="1" customWidth="1"/>
    <col min="15669" max="15673" width="4.7109375" style="1" bestFit="1" customWidth="1"/>
    <col min="15674" max="15674" width="10" style="1" bestFit="1" customWidth="1"/>
    <col min="15675" max="15675" width="9" style="1" bestFit="1" customWidth="1"/>
    <col min="15676" max="15676" width="7.5703125" style="1" bestFit="1" customWidth="1"/>
    <col min="15677" max="15677" width="4.7109375" style="1" bestFit="1" customWidth="1"/>
    <col min="15678" max="15678" width="9" style="1" bestFit="1" customWidth="1"/>
    <col min="15679" max="15679" width="13.42578125" style="1" bestFit="1" customWidth="1"/>
    <col min="15680" max="15680" width="17.140625" style="1" bestFit="1" customWidth="1"/>
    <col min="15681" max="15872" width="65.28515625" style="1"/>
    <col min="15873" max="15873" width="7" style="1" bestFit="1" customWidth="1"/>
    <col min="15874" max="15874" width="61.42578125" style="1" bestFit="1" customWidth="1"/>
    <col min="15875" max="15875" width="4.7109375" style="1" bestFit="1" customWidth="1"/>
    <col min="15876" max="15876" width="9" style="1" bestFit="1" customWidth="1"/>
    <col min="15877" max="15877" width="7.5703125" style="1" bestFit="1" customWidth="1"/>
    <col min="15878" max="15879" width="4.7109375" style="1" bestFit="1" customWidth="1"/>
    <col min="15880" max="15880" width="9" style="1" bestFit="1" customWidth="1"/>
    <col min="15881" max="15881" width="10" style="1" bestFit="1" customWidth="1"/>
    <col min="15882" max="15882" width="9" style="1" bestFit="1" customWidth="1"/>
    <col min="15883" max="15883" width="6.5703125" style="1" bestFit="1" customWidth="1"/>
    <col min="15884" max="15884" width="9" style="1" bestFit="1" customWidth="1"/>
    <col min="15885" max="15889" width="4.7109375" style="1" bestFit="1" customWidth="1"/>
    <col min="15890" max="15890" width="7.5703125" style="1" bestFit="1" customWidth="1"/>
    <col min="15891" max="15891" width="9" style="1" bestFit="1" customWidth="1"/>
    <col min="15892" max="15892" width="7.5703125" style="1" bestFit="1" customWidth="1"/>
    <col min="15893" max="15893" width="4.7109375" style="1" bestFit="1" customWidth="1"/>
    <col min="15894" max="15894" width="7.5703125" style="1" bestFit="1" customWidth="1"/>
    <col min="15895" max="15899" width="4.7109375" style="1" bestFit="1" customWidth="1"/>
    <col min="15900" max="15900" width="7.5703125" style="1" bestFit="1" customWidth="1"/>
    <col min="15901" max="15901" width="6.5703125" style="1" bestFit="1" customWidth="1"/>
    <col min="15902" max="15902" width="5.5703125" style="1" bestFit="1" customWidth="1"/>
    <col min="15903" max="15903" width="4.7109375" style="1" bestFit="1" customWidth="1"/>
    <col min="15904" max="15904" width="7.5703125" style="1" bestFit="1" customWidth="1"/>
    <col min="15905" max="15909" width="4.7109375" style="1" bestFit="1" customWidth="1"/>
    <col min="15910" max="15910" width="7.5703125" style="1" bestFit="1" customWidth="1"/>
    <col min="15911" max="15911" width="6.5703125" style="1" bestFit="1" customWidth="1"/>
    <col min="15912" max="15913" width="4.7109375" style="1" bestFit="1" customWidth="1"/>
    <col min="15914" max="15914" width="6.5703125" style="1" bestFit="1" customWidth="1"/>
    <col min="15915" max="15915" width="4.7109375" style="1" bestFit="1" customWidth="1"/>
    <col min="15916" max="15916" width="6.5703125" style="1" bestFit="1" customWidth="1"/>
    <col min="15917" max="15917" width="5.5703125" style="1" bestFit="1" customWidth="1"/>
    <col min="15918" max="15919" width="4.7109375" style="1" bestFit="1" customWidth="1"/>
    <col min="15920" max="15921" width="10" style="1" bestFit="1" customWidth="1"/>
    <col min="15922" max="15922" width="7.5703125" style="1" bestFit="1" customWidth="1"/>
    <col min="15923" max="15923" width="5.5703125" style="1" bestFit="1" customWidth="1"/>
    <col min="15924" max="15924" width="10" style="1" bestFit="1" customWidth="1"/>
    <col min="15925" max="15929" width="4.7109375" style="1" bestFit="1" customWidth="1"/>
    <col min="15930" max="15930" width="10" style="1" bestFit="1" customWidth="1"/>
    <col min="15931" max="15931" width="9" style="1" bestFit="1" customWidth="1"/>
    <col min="15932" max="15932" width="7.5703125" style="1" bestFit="1" customWidth="1"/>
    <col min="15933" max="15933" width="4.7109375" style="1" bestFit="1" customWidth="1"/>
    <col min="15934" max="15934" width="9" style="1" bestFit="1" customWidth="1"/>
    <col min="15935" max="15935" width="13.42578125" style="1" bestFit="1" customWidth="1"/>
    <col min="15936" max="15936" width="17.140625" style="1" bestFit="1" customWidth="1"/>
    <col min="15937" max="16128" width="65.28515625" style="1"/>
    <col min="16129" max="16129" width="7" style="1" bestFit="1" customWidth="1"/>
    <col min="16130" max="16130" width="61.42578125" style="1" bestFit="1" customWidth="1"/>
    <col min="16131" max="16131" width="4.7109375" style="1" bestFit="1" customWidth="1"/>
    <col min="16132" max="16132" width="9" style="1" bestFit="1" customWidth="1"/>
    <col min="16133" max="16133" width="7.5703125" style="1" bestFit="1" customWidth="1"/>
    <col min="16134" max="16135" width="4.7109375" style="1" bestFit="1" customWidth="1"/>
    <col min="16136" max="16136" width="9" style="1" bestFit="1" customWidth="1"/>
    <col min="16137" max="16137" width="10" style="1" bestFit="1" customWidth="1"/>
    <col min="16138" max="16138" width="9" style="1" bestFit="1" customWidth="1"/>
    <col min="16139" max="16139" width="6.5703125" style="1" bestFit="1" customWidth="1"/>
    <col min="16140" max="16140" width="9" style="1" bestFit="1" customWidth="1"/>
    <col min="16141" max="16145" width="4.7109375" style="1" bestFit="1" customWidth="1"/>
    <col min="16146" max="16146" width="7.5703125" style="1" bestFit="1" customWidth="1"/>
    <col min="16147" max="16147" width="9" style="1" bestFit="1" customWidth="1"/>
    <col min="16148" max="16148" width="7.5703125" style="1" bestFit="1" customWidth="1"/>
    <col min="16149" max="16149" width="4.7109375" style="1" bestFit="1" customWidth="1"/>
    <col min="16150" max="16150" width="7.5703125" style="1" bestFit="1" customWidth="1"/>
    <col min="16151" max="16155" width="4.7109375" style="1" bestFit="1" customWidth="1"/>
    <col min="16156" max="16156" width="7.5703125" style="1" bestFit="1" customWidth="1"/>
    <col min="16157" max="16157" width="6.5703125" style="1" bestFit="1" customWidth="1"/>
    <col min="16158" max="16158" width="5.5703125" style="1" bestFit="1" customWidth="1"/>
    <col min="16159" max="16159" width="4.7109375" style="1" bestFit="1" customWidth="1"/>
    <col min="16160" max="16160" width="7.5703125" style="1" bestFit="1" customWidth="1"/>
    <col min="16161" max="16165" width="4.7109375" style="1" bestFit="1" customWidth="1"/>
    <col min="16166" max="16166" width="7.5703125" style="1" bestFit="1" customWidth="1"/>
    <col min="16167" max="16167" width="6.5703125" style="1" bestFit="1" customWidth="1"/>
    <col min="16168" max="16169" width="4.7109375" style="1" bestFit="1" customWidth="1"/>
    <col min="16170" max="16170" width="6.5703125" style="1" bestFit="1" customWidth="1"/>
    <col min="16171" max="16171" width="4.7109375" style="1" bestFit="1" customWidth="1"/>
    <col min="16172" max="16172" width="6.5703125" style="1" bestFit="1" customWidth="1"/>
    <col min="16173" max="16173" width="5.5703125" style="1" bestFit="1" customWidth="1"/>
    <col min="16174" max="16175" width="4.7109375" style="1" bestFit="1" customWidth="1"/>
    <col min="16176" max="16177" width="10" style="1" bestFit="1" customWidth="1"/>
    <col min="16178" max="16178" width="7.5703125" style="1" bestFit="1" customWidth="1"/>
    <col min="16179" max="16179" width="5.5703125" style="1" bestFit="1" customWidth="1"/>
    <col min="16180" max="16180" width="10" style="1" bestFit="1" customWidth="1"/>
    <col min="16181" max="16185" width="4.7109375" style="1" bestFit="1" customWidth="1"/>
    <col min="16186" max="16186" width="10" style="1" bestFit="1" customWidth="1"/>
    <col min="16187" max="16187" width="9" style="1" bestFit="1" customWidth="1"/>
    <col min="16188" max="16188" width="7.5703125" style="1" bestFit="1" customWidth="1"/>
    <col min="16189" max="16189" width="4.7109375" style="1" bestFit="1" customWidth="1"/>
    <col min="16190" max="16190" width="9" style="1" bestFit="1" customWidth="1"/>
    <col min="16191" max="16191" width="13.42578125" style="1" bestFit="1" customWidth="1"/>
    <col min="16192" max="16192" width="17.140625" style="1" bestFit="1" customWidth="1"/>
    <col min="16193" max="16384" width="65.28515625" style="1"/>
  </cols>
  <sheetData>
    <row r="3" spans="1:63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5" spans="1:63" ht="13.5" thickBot="1" x14ac:dyDescent="0.25"/>
    <row r="6" spans="1:63" ht="15.75" thickBot="1" x14ac:dyDescent="0.25">
      <c r="A6" s="3" t="s">
        <v>0</v>
      </c>
      <c r="B6" s="4" t="s">
        <v>1</v>
      </c>
      <c r="C6" s="5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7"/>
    </row>
    <row r="7" spans="1:63" ht="15.75" thickBot="1" x14ac:dyDescent="0.25">
      <c r="A7" s="8"/>
      <c r="B7" s="9"/>
      <c r="C7" s="5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/>
      <c r="W7" s="5" t="s">
        <v>4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5" t="s">
        <v>5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7"/>
      <c r="BK7" s="10" t="s">
        <v>6</v>
      </c>
    </row>
    <row r="8" spans="1:63" ht="15.75" thickBot="1" x14ac:dyDescent="0.35">
      <c r="A8" s="8"/>
      <c r="B8" s="9"/>
      <c r="C8" s="11" t="s">
        <v>7</v>
      </c>
      <c r="D8" s="12"/>
      <c r="E8" s="12"/>
      <c r="F8" s="12"/>
      <c r="G8" s="12"/>
      <c r="H8" s="12"/>
      <c r="I8" s="12"/>
      <c r="J8" s="12"/>
      <c r="K8" s="12"/>
      <c r="L8" s="13"/>
      <c r="M8" s="11" t="s">
        <v>8</v>
      </c>
      <c r="N8" s="12"/>
      <c r="O8" s="12"/>
      <c r="P8" s="12"/>
      <c r="Q8" s="12"/>
      <c r="R8" s="12"/>
      <c r="S8" s="12"/>
      <c r="T8" s="12"/>
      <c r="U8" s="12"/>
      <c r="V8" s="13"/>
      <c r="W8" s="11" t="s">
        <v>7</v>
      </c>
      <c r="X8" s="12"/>
      <c r="Y8" s="12"/>
      <c r="Z8" s="12"/>
      <c r="AA8" s="12"/>
      <c r="AB8" s="12"/>
      <c r="AC8" s="12"/>
      <c r="AD8" s="12"/>
      <c r="AE8" s="12"/>
      <c r="AF8" s="13"/>
      <c r="AG8" s="11" t="s">
        <v>8</v>
      </c>
      <c r="AH8" s="12"/>
      <c r="AI8" s="12"/>
      <c r="AJ8" s="12"/>
      <c r="AK8" s="12"/>
      <c r="AL8" s="12"/>
      <c r="AM8" s="12"/>
      <c r="AN8" s="12"/>
      <c r="AO8" s="12"/>
      <c r="AP8" s="13"/>
      <c r="AQ8" s="11" t="s">
        <v>7</v>
      </c>
      <c r="AR8" s="12"/>
      <c r="AS8" s="12"/>
      <c r="AT8" s="12"/>
      <c r="AU8" s="12"/>
      <c r="AV8" s="12"/>
      <c r="AW8" s="12"/>
      <c r="AX8" s="12"/>
      <c r="AY8" s="12"/>
      <c r="AZ8" s="13"/>
      <c r="BA8" s="11" t="s">
        <v>8</v>
      </c>
      <c r="BB8" s="12"/>
      <c r="BC8" s="12"/>
      <c r="BD8" s="12"/>
      <c r="BE8" s="12"/>
      <c r="BF8" s="12"/>
      <c r="BG8" s="12"/>
      <c r="BH8" s="12"/>
      <c r="BI8" s="12"/>
      <c r="BJ8" s="13"/>
      <c r="BK8" s="14"/>
    </row>
    <row r="9" spans="1:63" ht="15.75" thickBot="1" x14ac:dyDescent="0.25">
      <c r="A9" s="8"/>
      <c r="B9" s="9"/>
      <c r="C9" s="15" t="s">
        <v>9</v>
      </c>
      <c r="D9" s="16"/>
      <c r="E9" s="16"/>
      <c r="F9" s="16"/>
      <c r="G9" s="17"/>
      <c r="H9" s="5" t="s">
        <v>10</v>
      </c>
      <c r="I9" s="6"/>
      <c r="J9" s="6"/>
      <c r="K9" s="6"/>
      <c r="L9" s="7"/>
      <c r="M9" s="15" t="s">
        <v>9</v>
      </c>
      <c r="N9" s="16"/>
      <c r="O9" s="16"/>
      <c r="P9" s="16"/>
      <c r="Q9" s="17"/>
      <c r="R9" s="5" t="s">
        <v>10</v>
      </c>
      <c r="S9" s="6"/>
      <c r="T9" s="6"/>
      <c r="U9" s="6"/>
      <c r="V9" s="7"/>
      <c r="W9" s="15" t="s">
        <v>9</v>
      </c>
      <c r="X9" s="16"/>
      <c r="Y9" s="16"/>
      <c r="Z9" s="16"/>
      <c r="AA9" s="17"/>
      <c r="AB9" s="5" t="s">
        <v>10</v>
      </c>
      <c r="AC9" s="6"/>
      <c r="AD9" s="6"/>
      <c r="AE9" s="6"/>
      <c r="AF9" s="7"/>
      <c r="AG9" s="15" t="s">
        <v>9</v>
      </c>
      <c r="AH9" s="16"/>
      <c r="AI9" s="16"/>
      <c r="AJ9" s="16"/>
      <c r="AK9" s="17"/>
      <c r="AL9" s="5" t="s">
        <v>10</v>
      </c>
      <c r="AM9" s="6"/>
      <c r="AN9" s="6"/>
      <c r="AO9" s="6"/>
      <c r="AP9" s="7"/>
      <c r="AQ9" s="15" t="s">
        <v>9</v>
      </c>
      <c r="AR9" s="16"/>
      <c r="AS9" s="16"/>
      <c r="AT9" s="16"/>
      <c r="AU9" s="17"/>
      <c r="AV9" s="5" t="s">
        <v>10</v>
      </c>
      <c r="AW9" s="6"/>
      <c r="AX9" s="6"/>
      <c r="AY9" s="6"/>
      <c r="AZ9" s="7"/>
      <c r="BA9" s="15" t="s">
        <v>9</v>
      </c>
      <c r="BB9" s="16"/>
      <c r="BC9" s="16"/>
      <c r="BD9" s="16"/>
      <c r="BE9" s="17"/>
      <c r="BF9" s="5" t="s">
        <v>10</v>
      </c>
      <c r="BG9" s="6"/>
      <c r="BH9" s="6"/>
      <c r="BI9" s="6"/>
      <c r="BJ9" s="7"/>
      <c r="BK9" s="14"/>
    </row>
    <row r="10" spans="1:63" ht="15.75" thickBot="1" x14ac:dyDescent="0.35">
      <c r="A10" s="18"/>
      <c r="B10" s="19"/>
      <c r="C10" s="20">
        <v>1</v>
      </c>
      <c r="D10" s="21">
        <v>2</v>
      </c>
      <c r="E10" s="21">
        <v>3</v>
      </c>
      <c r="F10" s="21">
        <v>4</v>
      </c>
      <c r="G10" s="22">
        <v>5</v>
      </c>
      <c r="H10" s="20">
        <v>1</v>
      </c>
      <c r="I10" s="21">
        <v>2</v>
      </c>
      <c r="J10" s="21">
        <v>3</v>
      </c>
      <c r="K10" s="21">
        <v>4</v>
      </c>
      <c r="L10" s="22">
        <v>5</v>
      </c>
      <c r="M10" s="20">
        <v>1</v>
      </c>
      <c r="N10" s="21">
        <v>2</v>
      </c>
      <c r="O10" s="21">
        <v>3</v>
      </c>
      <c r="P10" s="21">
        <v>4</v>
      </c>
      <c r="Q10" s="22">
        <v>5</v>
      </c>
      <c r="R10" s="20">
        <v>1</v>
      </c>
      <c r="S10" s="21">
        <v>2</v>
      </c>
      <c r="T10" s="21">
        <v>3</v>
      </c>
      <c r="U10" s="21">
        <v>4</v>
      </c>
      <c r="V10" s="22">
        <v>5</v>
      </c>
      <c r="W10" s="20">
        <v>1</v>
      </c>
      <c r="X10" s="21">
        <v>2</v>
      </c>
      <c r="Y10" s="21">
        <v>3</v>
      </c>
      <c r="Z10" s="21">
        <v>4</v>
      </c>
      <c r="AA10" s="22">
        <v>5</v>
      </c>
      <c r="AB10" s="20">
        <v>1</v>
      </c>
      <c r="AC10" s="21">
        <v>2</v>
      </c>
      <c r="AD10" s="21">
        <v>3</v>
      </c>
      <c r="AE10" s="21">
        <v>4</v>
      </c>
      <c r="AF10" s="22">
        <v>5</v>
      </c>
      <c r="AG10" s="20">
        <v>1</v>
      </c>
      <c r="AH10" s="21">
        <v>2</v>
      </c>
      <c r="AI10" s="21">
        <v>3</v>
      </c>
      <c r="AJ10" s="21">
        <v>4</v>
      </c>
      <c r="AK10" s="22">
        <v>5</v>
      </c>
      <c r="AL10" s="20">
        <v>1</v>
      </c>
      <c r="AM10" s="21">
        <v>2</v>
      </c>
      <c r="AN10" s="21">
        <v>3</v>
      </c>
      <c r="AO10" s="21">
        <v>4</v>
      </c>
      <c r="AP10" s="22">
        <v>5</v>
      </c>
      <c r="AQ10" s="20">
        <v>1</v>
      </c>
      <c r="AR10" s="21">
        <v>2</v>
      </c>
      <c r="AS10" s="21">
        <v>3</v>
      </c>
      <c r="AT10" s="21">
        <v>4</v>
      </c>
      <c r="AU10" s="22">
        <v>5</v>
      </c>
      <c r="AV10" s="20">
        <v>1</v>
      </c>
      <c r="AW10" s="21">
        <v>2</v>
      </c>
      <c r="AX10" s="21">
        <v>3</v>
      </c>
      <c r="AY10" s="21">
        <v>4</v>
      </c>
      <c r="AZ10" s="22">
        <v>5</v>
      </c>
      <c r="BA10" s="20">
        <v>1</v>
      </c>
      <c r="BB10" s="21">
        <v>2</v>
      </c>
      <c r="BC10" s="21">
        <v>3</v>
      </c>
      <c r="BD10" s="21">
        <v>4</v>
      </c>
      <c r="BE10" s="22">
        <v>5</v>
      </c>
      <c r="BF10" s="20">
        <v>1</v>
      </c>
      <c r="BG10" s="21">
        <v>2</v>
      </c>
      <c r="BH10" s="21">
        <v>3</v>
      </c>
      <c r="BI10" s="21">
        <v>4</v>
      </c>
      <c r="BJ10" s="22">
        <v>5</v>
      </c>
      <c r="BK10" s="14"/>
    </row>
    <row r="11" spans="1:63" ht="15" x14ac:dyDescent="0.3">
      <c r="A11" s="23" t="s">
        <v>11</v>
      </c>
      <c r="B11" s="24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6"/>
    </row>
    <row r="12" spans="1:63" ht="15" x14ac:dyDescent="0.3">
      <c r="A12" s="27" t="s">
        <v>13</v>
      </c>
      <c r="B12" s="28" t="s">
        <v>14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0"/>
    </row>
    <row r="13" spans="1:63" x14ac:dyDescent="0.2">
      <c r="A13" s="31"/>
      <c r="B13" s="32" t="s">
        <v>15</v>
      </c>
      <c r="C13" s="33">
        <v>0</v>
      </c>
      <c r="D13" s="33">
        <v>57.45</v>
      </c>
      <c r="E13" s="33">
        <v>0</v>
      </c>
      <c r="F13" s="33">
        <v>0</v>
      </c>
      <c r="G13" s="33">
        <v>0</v>
      </c>
      <c r="H13" s="33">
        <v>25.24</v>
      </c>
      <c r="I13" s="33">
        <v>3332.5</v>
      </c>
      <c r="J13" s="33">
        <v>56.68</v>
      </c>
      <c r="K13" s="33">
        <v>0</v>
      </c>
      <c r="L13" s="33">
        <v>93.43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15.25</v>
      </c>
      <c r="S13" s="33">
        <v>121.06</v>
      </c>
      <c r="T13" s="33">
        <v>55.45</v>
      </c>
      <c r="U13" s="33">
        <v>0</v>
      </c>
      <c r="V13" s="33">
        <v>43.71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1.42</v>
      </c>
      <c r="AC13" s="33">
        <v>0.11</v>
      </c>
      <c r="AD13" s="33">
        <v>0</v>
      </c>
      <c r="AE13" s="33">
        <v>0</v>
      </c>
      <c r="AF13" s="33">
        <v>3.55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0.83</v>
      </c>
      <c r="AM13" s="33">
        <v>0.09</v>
      </c>
      <c r="AN13" s="33">
        <v>0</v>
      </c>
      <c r="AO13" s="33">
        <v>0</v>
      </c>
      <c r="AP13" s="33">
        <v>0.19</v>
      </c>
      <c r="AQ13" s="33">
        <v>0</v>
      </c>
      <c r="AR13" s="33">
        <v>0.01</v>
      </c>
      <c r="AS13" s="33">
        <v>0</v>
      </c>
      <c r="AT13" s="33">
        <v>0</v>
      </c>
      <c r="AU13" s="33">
        <v>0</v>
      </c>
      <c r="AV13" s="33">
        <v>40.25</v>
      </c>
      <c r="AW13" s="33">
        <v>430.92</v>
      </c>
      <c r="AX13" s="33">
        <v>7.35</v>
      </c>
      <c r="AY13" s="33">
        <v>0</v>
      </c>
      <c r="AZ13" s="33">
        <v>190.16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54.15</v>
      </c>
      <c r="BG13" s="33">
        <v>161.66</v>
      </c>
      <c r="BH13" s="33">
        <v>9.6</v>
      </c>
      <c r="BI13" s="33">
        <v>0</v>
      </c>
      <c r="BJ13" s="33">
        <v>100.64</v>
      </c>
      <c r="BK13" s="34">
        <f>SUM(C13:BJ13)</f>
        <v>4801.7000000000007</v>
      </c>
    </row>
    <row r="14" spans="1:63" x14ac:dyDescent="0.2">
      <c r="A14" s="35"/>
      <c r="B14" s="32" t="s">
        <v>16</v>
      </c>
      <c r="C14" s="36">
        <v>0</v>
      </c>
      <c r="D14" s="36">
        <v>2579.6799999999998</v>
      </c>
      <c r="E14" s="36">
        <v>210.34</v>
      </c>
      <c r="F14" s="36">
        <v>0</v>
      </c>
      <c r="G14" s="36">
        <v>0</v>
      </c>
      <c r="H14" s="36">
        <v>35.630000000000003</v>
      </c>
      <c r="I14" s="36">
        <v>12648.74</v>
      </c>
      <c r="J14" s="36">
        <v>2364.75</v>
      </c>
      <c r="K14" s="36">
        <v>0</v>
      </c>
      <c r="L14" s="36">
        <v>359.6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20.56</v>
      </c>
      <c r="S14" s="36">
        <v>368.01</v>
      </c>
      <c r="T14" s="36">
        <v>387.77</v>
      </c>
      <c r="U14" s="36">
        <v>0</v>
      </c>
      <c r="V14" s="36">
        <v>48.68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0.39</v>
      </c>
      <c r="AC14" s="36">
        <v>6.21</v>
      </c>
      <c r="AD14" s="36">
        <v>0</v>
      </c>
      <c r="AE14" s="36">
        <v>0</v>
      </c>
      <c r="AF14" s="36">
        <v>8.1999999999999993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0.18</v>
      </c>
      <c r="AM14" s="36">
        <v>0</v>
      </c>
      <c r="AN14" s="36">
        <v>0</v>
      </c>
      <c r="AO14" s="36">
        <v>0</v>
      </c>
      <c r="AP14" s="36">
        <v>0.85</v>
      </c>
      <c r="AQ14" s="36">
        <v>0</v>
      </c>
      <c r="AR14" s="36">
        <v>49.52</v>
      </c>
      <c r="AS14" s="36">
        <v>0</v>
      </c>
      <c r="AT14" s="36">
        <v>0</v>
      </c>
      <c r="AU14" s="36">
        <v>0</v>
      </c>
      <c r="AV14" s="36">
        <v>53.75</v>
      </c>
      <c r="AW14" s="36">
        <v>2488.73</v>
      </c>
      <c r="AX14" s="36">
        <v>125.96</v>
      </c>
      <c r="AY14" s="36">
        <v>0</v>
      </c>
      <c r="AZ14" s="36">
        <v>486.42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79.41</v>
      </c>
      <c r="BG14" s="36">
        <v>154.75</v>
      </c>
      <c r="BH14" s="36">
        <v>77.38</v>
      </c>
      <c r="BI14" s="36">
        <v>0</v>
      </c>
      <c r="BJ14" s="36">
        <v>188.44</v>
      </c>
      <c r="BK14" s="34">
        <f>SUM(C14:BJ14)</f>
        <v>22743.949999999993</v>
      </c>
    </row>
    <row r="15" spans="1:63" ht="13.5" thickBot="1" x14ac:dyDescent="0.25">
      <c r="A15" s="35"/>
      <c r="B15" s="32" t="s">
        <v>17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8.2100000000000009</v>
      </c>
      <c r="I15" s="36">
        <v>2261.89</v>
      </c>
      <c r="J15" s="36">
        <v>2.96</v>
      </c>
      <c r="K15" s="36">
        <v>0</v>
      </c>
      <c r="L15" s="36">
        <v>264.5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4.04</v>
      </c>
      <c r="S15" s="36">
        <v>281.39999999999998</v>
      </c>
      <c r="T15" s="36">
        <v>29.13</v>
      </c>
      <c r="U15" s="36">
        <v>0</v>
      </c>
      <c r="V15" s="36">
        <v>8.07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0.08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0.02</v>
      </c>
      <c r="AM15" s="36">
        <v>0</v>
      </c>
      <c r="AN15" s="36">
        <v>0</v>
      </c>
      <c r="AO15" s="36">
        <v>0</v>
      </c>
      <c r="AP15" s="36">
        <v>0.32</v>
      </c>
      <c r="AQ15" s="36">
        <v>0</v>
      </c>
      <c r="AR15" s="36">
        <v>42.67</v>
      </c>
      <c r="AS15" s="36">
        <v>0</v>
      </c>
      <c r="AT15" s="36">
        <v>0</v>
      </c>
      <c r="AU15" s="36">
        <v>0</v>
      </c>
      <c r="AV15" s="36">
        <v>21.19</v>
      </c>
      <c r="AW15" s="36">
        <v>854.44</v>
      </c>
      <c r="AX15" s="36">
        <v>13</v>
      </c>
      <c r="AY15" s="36">
        <v>0</v>
      </c>
      <c r="AZ15" s="36">
        <v>114.94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27.71</v>
      </c>
      <c r="BG15" s="36">
        <v>50.85</v>
      </c>
      <c r="BH15" s="36">
        <v>10.48</v>
      </c>
      <c r="BI15" s="36">
        <v>0</v>
      </c>
      <c r="BJ15" s="36">
        <v>58.78</v>
      </c>
      <c r="BK15" s="37">
        <f>SUM(C15:BJ15)</f>
        <v>4054.6800000000007</v>
      </c>
    </row>
    <row r="16" spans="1:63" ht="13.5" thickBot="1" x14ac:dyDescent="0.25">
      <c r="A16" s="38"/>
      <c r="B16" s="39" t="s">
        <v>18</v>
      </c>
      <c r="C16" s="40">
        <f>SUM(C13:C15)</f>
        <v>0</v>
      </c>
      <c r="D16" s="40">
        <f t="shared" ref="D16:BK16" si="0">SUM(D13:D15)</f>
        <v>2637.1299999999997</v>
      </c>
      <c r="E16" s="40">
        <f t="shared" si="0"/>
        <v>210.34</v>
      </c>
      <c r="F16" s="40">
        <f t="shared" si="0"/>
        <v>0</v>
      </c>
      <c r="G16" s="40">
        <f t="shared" si="0"/>
        <v>0</v>
      </c>
      <c r="H16" s="40">
        <f t="shared" si="0"/>
        <v>69.080000000000013</v>
      </c>
      <c r="I16" s="40">
        <f t="shared" si="0"/>
        <v>18243.13</v>
      </c>
      <c r="J16" s="40">
        <f t="shared" si="0"/>
        <v>2424.39</v>
      </c>
      <c r="K16" s="40">
        <f t="shared" si="0"/>
        <v>0</v>
      </c>
      <c r="L16" s="40">
        <f t="shared" si="0"/>
        <v>717.53</v>
      </c>
      <c r="M16" s="40">
        <f t="shared" si="0"/>
        <v>0</v>
      </c>
      <c r="N16" s="40">
        <f t="shared" si="0"/>
        <v>0</v>
      </c>
      <c r="O16" s="40">
        <f t="shared" si="0"/>
        <v>0</v>
      </c>
      <c r="P16" s="40">
        <f t="shared" si="0"/>
        <v>0</v>
      </c>
      <c r="Q16" s="40">
        <f t="shared" si="0"/>
        <v>0</v>
      </c>
      <c r="R16" s="40">
        <f t="shared" si="0"/>
        <v>39.85</v>
      </c>
      <c r="S16" s="40">
        <f t="shared" si="0"/>
        <v>770.47</v>
      </c>
      <c r="T16" s="40">
        <f t="shared" si="0"/>
        <v>472.34999999999997</v>
      </c>
      <c r="U16" s="40">
        <f t="shared" si="0"/>
        <v>0</v>
      </c>
      <c r="V16" s="40">
        <f t="shared" si="0"/>
        <v>100.46000000000001</v>
      </c>
      <c r="W16" s="40">
        <f t="shared" si="0"/>
        <v>0</v>
      </c>
      <c r="X16" s="40">
        <f t="shared" si="0"/>
        <v>0</v>
      </c>
      <c r="Y16" s="40">
        <f t="shared" si="0"/>
        <v>0</v>
      </c>
      <c r="Z16" s="40">
        <f t="shared" si="0"/>
        <v>0</v>
      </c>
      <c r="AA16" s="40">
        <f t="shared" si="0"/>
        <v>0</v>
      </c>
      <c r="AB16" s="40">
        <f t="shared" si="0"/>
        <v>1.81</v>
      </c>
      <c r="AC16" s="40">
        <f t="shared" si="0"/>
        <v>6.32</v>
      </c>
      <c r="AD16" s="40">
        <f t="shared" si="0"/>
        <v>0</v>
      </c>
      <c r="AE16" s="40">
        <f t="shared" si="0"/>
        <v>0</v>
      </c>
      <c r="AF16" s="40">
        <f t="shared" si="0"/>
        <v>11.83</v>
      </c>
      <c r="AG16" s="40">
        <f t="shared" si="0"/>
        <v>0</v>
      </c>
      <c r="AH16" s="40">
        <f t="shared" si="0"/>
        <v>0</v>
      </c>
      <c r="AI16" s="40">
        <f t="shared" si="0"/>
        <v>0</v>
      </c>
      <c r="AJ16" s="40">
        <f t="shared" si="0"/>
        <v>0</v>
      </c>
      <c r="AK16" s="40">
        <f t="shared" si="0"/>
        <v>0</v>
      </c>
      <c r="AL16" s="40">
        <f t="shared" si="0"/>
        <v>1.03</v>
      </c>
      <c r="AM16" s="40">
        <f t="shared" si="0"/>
        <v>0.09</v>
      </c>
      <c r="AN16" s="40">
        <f t="shared" si="0"/>
        <v>0</v>
      </c>
      <c r="AO16" s="40">
        <f t="shared" si="0"/>
        <v>0</v>
      </c>
      <c r="AP16" s="40">
        <f t="shared" si="0"/>
        <v>1.36</v>
      </c>
      <c r="AQ16" s="40">
        <f t="shared" si="0"/>
        <v>0</v>
      </c>
      <c r="AR16" s="40">
        <f t="shared" si="0"/>
        <v>92.2</v>
      </c>
      <c r="AS16" s="40">
        <f t="shared" si="0"/>
        <v>0</v>
      </c>
      <c r="AT16" s="40">
        <f t="shared" si="0"/>
        <v>0</v>
      </c>
      <c r="AU16" s="40">
        <f t="shared" si="0"/>
        <v>0</v>
      </c>
      <c r="AV16" s="40">
        <f t="shared" si="0"/>
        <v>115.19</v>
      </c>
      <c r="AW16" s="40">
        <f t="shared" si="0"/>
        <v>3774.09</v>
      </c>
      <c r="AX16" s="40">
        <f t="shared" si="0"/>
        <v>146.31</v>
      </c>
      <c r="AY16" s="40">
        <f t="shared" si="0"/>
        <v>0</v>
      </c>
      <c r="AZ16" s="40">
        <f t="shared" si="0"/>
        <v>791.52</v>
      </c>
      <c r="BA16" s="40">
        <f t="shared" si="0"/>
        <v>0</v>
      </c>
      <c r="BB16" s="40">
        <f t="shared" si="0"/>
        <v>0</v>
      </c>
      <c r="BC16" s="40">
        <f t="shared" si="0"/>
        <v>0</v>
      </c>
      <c r="BD16" s="40">
        <f t="shared" si="0"/>
        <v>0</v>
      </c>
      <c r="BE16" s="40">
        <f t="shared" si="0"/>
        <v>0</v>
      </c>
      <c r="BF16" s="40">
        <f t="shared" si="0"/>
        <v>161.27000000000001</v>
      </c>
      <c r="BG16" s="40">
        <f t="shared" si="0"/>
        <v>367.26</v>
      </c>
      <c r="BH16" s="40">
        <f t="shared" si="0"/>
        <v>97.46</v>
      </c>
      <c r="BI16" s="40">
        <f t="shared" si="0"/>
        <v>0</v>
      </c>
      <c r="BJ16" s="40">
        <f t="shared" si="0"/>
        <v>347.86</v>
      </c>
      <c r="BK16" s="40">
        <f t="shared" si="0"/>
        <v>31600.329999999994</v>
      </c>
    </row>
    <row r="17" spans="1:63" x14ac:dyDescent="0.2">
      <c r="A17" s="41" t="s">
        <v>19</v>
      </c>
      <c r="B17" s="42" t="s">
        <v>20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4"/>
    </row>
    <row r="18" spans="1:63" ht="13.5" thickBot="1" x14ac:dyDescent="0.25">
      <c r="A18" s="31"/>
      <c r="B18" s="32" t="s">
        <v>21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12.35</v>
      </c>
      <c r="I18" s="33">
        <v>96.86</v>
      </c>
      <c r="J18" s="33">
        <v>0</v>
      </c>
      <c r="K18" s="33">
        <v>26.53</v>
      </c>
      <c r="L18" s="33">
        <v>53.05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3.92</v>
      </c>
      <c r="S18" s="33">
        <v>84.98</v>
      </c>
      <c r="T18" s="33">
        <v>0</v>
      </c>
      <c r="U18" s="33">
        <v>0</v>
      </c>
      <c r="V18" s="33">
        <v>2.59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0.12</v>
      </c>
      <c r="AC18" s="33">
        <v>0.01</v>
      </c>
      <c r="AD18" s="33">
        <v>1.2</v>
      </c>
      <c r="AE18" s="33">
        <v>0</v>
      </c>
      <c r="AF18" s="33">
        <v>0.44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0.11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>
        <v>27.05</v>
      </c>
      <c r="AW18" s="33">
        <v>150.94</v>
      </c>
      <c r="AX18" s="33">
        <v>26.98</v>
      </c>
      <c r="AY18" s="33">
        <v>0</v>
      </c>
      <c r="AZ18" s="33">
        <v>50.29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9.56</v>
      </c>
      <c r="BG18" s="33">
        <v>19.899999999999999</v>
      </c>
      <c r="BH18" s="33">
        <v>0.22</v>
      </c>
      <c r="BI18" s="33">
        <v>0</v>
      </c>
      <c r="BJ18" s="33">
        <v>6.77</v>
      </c>
      <c r="BK18" s="34">
        <f>SUM(C18:BJ18)</f>
        <v>573.86999999999989</v>
      </c>
    </row>
    <row r="19" spans="1:63" ht="13.5" thickBot="1" x14ac:dyDescent="0.25">
      <c r="A19" s="38"/>
      <c r="B19" s="39" t="s">
        <v>22</v>
      </c>
      <c r="C19" s="40">
        <f t="shared" ref="C19:BK19" si="1">SUM(C18:C18)</f>
        <v>0</v>
      </c>
      <c r="D19" s="40">
        <f t="shared" si="1"/>
        <v>0</v>
      </c>
      <c r="E19" s="40">
        <f t="shared" si="1"/>
        <v>0</v>
      </c>
      <c r="F19" s="40">
        <f t="shared" si="1"/>
        <v>0</v>
      </c>
      <c r="G19" s="40">
        <f t="shared" si="1"/>
        <v>0</v>
      </c>
      <c r="H19" s="40">
        <f t="shared" si="1"/>
        <v>12.35</v>
      </c>
      <c r="I19" s="40">
        <f t="shared" si="1"/>
        <v>96.86</v>
      </c>
      <c r="J19" s="40">
        <f t="shared" si="1"/>
        <v>0</v>
      </c>
      <c r="K19" s="40">
        <f t="shared" si="1"/>
        <v>26.53</v>
      </c>
      <c r="L19" s="40">
        <f t="shared" si="1"/>
        <v>53.05</v>
      </c>
      <c r="M19" s="40">
        <f t="shared" si="1"/>
        <v>0</v>
      </c>
      <c r="N19" s="40">
        <f t="shared" si="1"/>
        <v>0</v>
      </c>
      <c r="O19" s="40">
        <f t="shared" si="1"/>
        <v>0</v>
      </c>
      <c r="P19" s="40">
        <f t="shared" si="1"/>
        <v>0</v>
      </c>
      <c r="Q19" s="40">
        <f t="shared" si="1"/>
        <v>0</v>
      </c>
      <c r="R19" s="40">
        <f t="shared" si="1"/>
        <v>3.92</v>
      </c>
      <c r="S19" s="40">
        <f t="shared" si="1"/>
        <v>84.98</v>
      </c>
      <c r="T19" s="40">
        <f t="shared" si="1"/>
        <v>0</v>
      </c>
      <c r="U19" s="40">
        <f t="shared" si="1"/>
        <v>0</v>
      </c>
      <c r="V19" s="40">
        <f t="shared" si="1"/>
        <v>2.59</v>
      </c>
      <c r="W19" s="40">
        <f t="shared" si="1"/>
        <v>0</v>
      </c>
      <c r="X19" s="40">
        <f t="shared" si="1"/>
        <v>0</v>
      </c>
      <c r="Y19" s="40">
        <f t="shared" si="1"/>
        <v>0</v>
      </c>
      <c r="Z19" s="40">
        <f t="shared" si="1"/>
        <v>0</v>
      </c>
      <c r="AA19" s="40">
        <f t="shared" si="1"/>
        <v>0</v>
      </c>
      <c r="AB19" s="40">
        <f t="shared" si="1"/>
        <v>0.12</v>
      </c>
      <c r="AC19" s="40">
        <f t="shared" si="1"/>
        <v>0.01</v>
      </c>
      <c r="AD19" s="40">
        <f t="shared" si="1"/>
        <v>1.2</v>
      </c>
      <c r="AE19" s="40">
        <f t="shared" si="1"/>
        <v>0</v>
      </c>
      <c r="AF19" s="40">
        <f t="shared" si="1"/>
        <v>0.44</v>
      </c>
      <c r="AG19" s="40">
        <f t="shared" si="1"/>
        <v>0</v>
      </c>
      <c r="AH19" s="40">
        <f t="shared" si="1"/>
        <v>0</v>
      </c>
      <c r="AI19" s="40">
        <f t="shared" si="1"/>
        <v>0</v>
      </c>
      <c r="AJ19" s="40">
        <f t="shared" si="1"/>
        <v>0</v>
      </c>
      <c r="AK19" s="40">
        <f t="shared" si="1"/>
        <v>0</v>
      </c>
      <c r="AL19" s="40">
        <f t="shared" si="1"/>
        <v>0.11</v>
      </c>
      <c r="AM19" s="40">
        <f t="shared" si="1"/>
        <v>0</v>
      </c>
      <c r="AN19" s="40">
        <f t="shared" si="1"/>
        <v>0</v>
      </c>
      <c r="AO19" s="40">
        <f t="shared" si="1"/>
        <v>0</v>
      </c>
      <c r="AP19" s="40">
        <f t="shared" si="1"/>
        <v>0</v>
      </c>
      <c r="AQ19" s="40">
        <f t="shared" si="1"/>
        <v>0</v>
      </c>
      <c r="AR19" s="40">
        <f t="shared" si="1"/>
        <v>0</v>
      </c>
      <c r="AS19" s="40">
        <f t="shared" si="1"/>
        <v>0</v>
      </c>
      <c r="AT19" s="40">
        <f t="shared" si="1"/>
        <v>0</v>
      </c>
      <c r="AU19" s="40">
        <f t="shared" si="1"/>
        <v>0</v>
      </c>
      <c r="AV19" s="40">
        <f t="shared" si="1"/>
        <v>27.05</v>
      </c>
      <c r="AW19" s="40">
        <f t="shared" si="1"/>
        <v>150.94</v>
      </c>
      <c r="AX19" s="40">
        <f t="shared" si="1"/>
        <v>26.98</v>
      </c>
      <c r="AY19" s="40">
        <f t="shared" si="1"/>
        <v>0</v>
      </c>
      <c r="AZ19" s="40">
        <f t="shared" si="1"/>
        <v>50.29</v>
      </c>
      <c r="BA19" s="40">
        <f t="shared" si="1"/>
        <v>0</v>
      </c>
      <c r="BB19" s="40">
        <f t="shared" si="1"/>
        <v>0</v>
      </c>
      <c r="BC19" s="40">
        <f t="shared" si="1"/>
        <v>0</v>
      </c>
      <c r="BD19" s="40">
        <f t="shared" si="1"/>
        <v>0</v>
      </c>
      <c r="BE19" s="40">
        <f t="shared" si="1"/>
        <v>0</v>
      </c>
      <c r="BF19" s="40">
        <f t="shared" si="1"/>
        <v>9.56</v>
      </c>
      <c r="BG19" s="40">
        <f t="shared" si="1"/>
        <v>19.899999999999999</v>
      </c>
      <c r="BH19" s="40">
        <f t="shared" si="1"/>
        <v>0.22</v>
      </c>
      <c r="BI19" s="40">
        <f t="shared" si="1"/>
        <v>0</v>
      </c>
      <c r="BJ19" s="40">
        <f t="shared" si="1"/>
        <v>6.77</v>
      </c>
      <c r="BK19" s="40">
        <f t="shared" si="1"/>
        <v>573.86999999999989</v>
      </c>
    </row>
    <row r="20" spans="1:63" x14ac:dyDescent="0.2">
      <c r="A20" s="41" t="s">
        <v>23</v>
      </c>
      <c r="B20" s="42" t="s">
        <v>24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4"/>
    </row>
    <row r="21" spans="1:63" x14ac:dyDescent="0.2">
      <c r="A21" s="31"/>
      <c r="B21" s="32" t="s">
        <v>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0.12</v>
      </c>
      <c r="I21" s="33">
        <v>2.02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0.01</v>
      </c>
      <c r="S21" s="33">
        <v>0</v>
      </c>
      <c r="T21" s="33">
        <v>0</v>
      </c>
      <c r="U21" s="33">
        <v>0</v>
      </c>
      <c r="V21" s="33">
        <v>0.02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0.05</v>
      </c>
      <c r="AC21" s="33">
        <v>0</v>
      </c>
      <c r="AD21" s="33">
        <v>0</v>
      </c>
      <c r="AE21" s="33">
        <v>0</v>
      </c>
      <c r="AF21" s="33">
        <v>0.26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1.19</v>
      </c>
      <c r="AW21" s="33">
        <v>0.87</v>
      </c>
      <c r="AX21" s="33">
        <v>0</v>
      </c>
      <c r="AY21" s="33">
        <v>0</v>
      </c>
      <c r="AZ21" s="33">
        <v>1.95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0.7</v>
      </c>
      <c r="BG21" s="33">
        <v>0.18</v>
      </c>
      <c r="BH21" s="33">
        <v>0</v>
      </c>
      <c r="BI21" s="33">
        <v>0</v>
      </c>
      <c r="BJ21" s="33">
        <v>0.74</v>
      </c>
      <c r="BK21" s="34">
        <f t="shared" ref="BK21:BK123" si="2">SUM(C21:BJ21)</f>
        <v>8.11</v>
      </c>
    </row>
    <row r="22" spans="1:63" x14ac:dyDescent="0.2">
      <c r="A22" s="31"/>
      <c r="B22" s="32" t="s">
        <v>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0.16</v>
      </c>
      <c r="I22" s="33">
        <v>0</v>
      </c>
      <c r="J22" s="33">
        <v>0</v>
      </c>
      <c r="K22" s="33">
        <v>0</v>
      </c>
      <c r="L22" s="33">
        <v>0.12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0.17</v>
      </c>
      <c r="S22" s="33">
        <v>0</v>
      </c>
      <c r="T22" s="33">
        <v>0</v>
      </c>
      <c r="U22" s="33">
        <v>0</v>
      </c>
      <c r="V22" s="33">
        <v>0.22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7.0000000000000007E-2</v>
      </c>
      <c r="AC22" s="33">
        <v>0.53</v>
      </c>
      <c r="AD22" s="33">
        <v>0</v>
      </c>
      <c r="AE22" s="33">
        <v>0</v>
      </c>
      <c r="AF22" s="33">
        <v>0.04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0.01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0.46</v>
      </c>
      <c r="AW22" s="33">
        <v>0.56000000000000005</v>
      </c>
      <c r="AX22" s="33">
        <v>0</v>
      </c>
      <c r="AY22" s="33">
        <v>0</v>
      </c>
      <c r="AZ22" s="33">
        <v>0.91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0.73</v>
      </c>
      <c r="BG22" s="33">
        <v>0.08</v>
      </c>
      <c r="BH22" s="33">
        <v>0</v>
      </c>
      <c r="BI22" s="33">
        <v>0</v>
      </c>
      <c r="BJ22" s="33">
        <v>0.26</v>
      </c>
      <c r="BK22" s="34">
        <f t="shared" si="2"/>
        <v>4.3199999999999994</v>
      </c>
    </row>
    <row r="23" spans="1:63" x14ac:dyDescent="0.2">
      <c r="A23" s="31"/>
      <c r="B23" s="32" t="s">
        <v>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0.11</v>
      </c>
      <c r="I23" s="33">
        <v>0.39</v>
      </c>
      <c r="J23" s="33">
        <v>0</v>
      </c>
      <c r="K23" s="33">
        <v>0</v>
      </c>
      <c r="L23" s="33">
        <v>1.4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0.2</v>
      </c>
      <c r="S23" s="33">
        <v>0.15</v>
      </c>
      <c r="T23" s="33">
        <v>0</v>
      </c>
      <c r="U23" s="33">
        <v>0</v>
      </c>
      <c r="V23" s="33">
        <v>6.32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0.03</v>
      </c>
      <c r="AC23" s="33">
        <v>0</v>
      </c>
      <c r="AD23" s="33">
        <v>0</v>
      </c>
      <c r="AE23" s="33">
        <v>0</v>
      </c>
      <c r="AF23" s="33">
        <v>0.09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1.64</v>
      </c>
      <c r="AW23" s="33">
        <v>2.16</v>
      </c>
      <c r="AX23" s="33">
        <v>0</v>
      </c>
      <c r="AY23" s="33">
        <v>0</v>
      </c>
      <c r="AZ23" s="33">
        <v>6.88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5.37</v>
      </c>
      <c r="BG23" s="33">
        <v>0.56000000000000005</v>
      </c>
      <c r="BH23" s="33">
        <v>0</v>
      </c>
      <c r="BI23" s="33">
        <v>0</v>
      </c>
      <c r="BJ23" s="33">
        <v>3.65</v>
      </c>
      <c r="BK23" s="34">
        <f t="shared" si="2"/>
        <v>28.95</v>
      </c>
    </row>
    <row r="24" spans="1:63" x14ac:dyDescent="0.2">
      <c r="A24" s="31"/>
      <c r="B24" s="32" t="s">
        <v>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0.01</v>
      </c>
      <c r="I24" s="33">
        <v>0.11</v>
      </c>
      <c r="J24" s="33">
        <v>0</v>
      </c>
      <c r="K24" s="33">
        <v>0</v>
      </c>
      <c r="L24" s="33">
        <v>0.12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0.08</v>
      </c>
      <c r="S24" s="33">
        <v>0</v>
      </c>
      <c r="T24" s="33">
        <v>0</v>
      </c>
      <c r="U24" s="33">
        <v>0</v>
      </c>
      <c r="V24" s="33">
        <v>0.01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0.02</v>
      </c>
      <c r="AC24" s="33">
        <v>0</v>
      </c>
      <c r="AD24" s="33">
        <v>0</v>
      </c>
      <c r="AE24" s="33">
        <v>0</v>
      </c>
      <c r="AF24" s="33">
        <v>0.08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1.34</v>
      </c>
      <c r="AW24" s="33">
        <v>0.01</v>
      </c>
      <c r="AX24" s="33">
        <v>0</v>
      </c>
      <c r="AY24" s="33">
        <v>0</v>
      </c>
      <c r="AZ24" s="33">
        <v>2.02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0.76</v>
      </c>
      <c r="BG24" s="33">
        <v>0.02</v>
      </c>
      <c r="BH24" s="33">
        <v>0</v>
      </c>
      <c r="BI24" s="33">
        <v>0</v>
      </c>
      <c r="BJ24" s="33">
        <v>0.51</v>
      </c>
      <c r="BK24" s="34">
        <f t="shared" si="2"/>
        <v>5.089999999999999</v>
      </c>
    </row>
    <row r="25" spans="1:63" x14ac:dyDescent="0.2">
      <c r="A25" s="31"/>
      <c r="B25" s="32" t="s">
        <v>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0.12</v>
      </c>
      <c r="I25" s="33">
        <v>6.32</v>
      </c>
      <c r="J25" s="33">
        <v>0</v>
      </c>
      <c r="K25" s="33">
        <v>0</v>
      </c>
      <c r="L25" s="33">
        <v>0.17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0.03</v>
      </c>
      <c r="S25" s="33">
        <v>0.56000000000000005</v>
      </c>
      <c r="T25" s="33">
        <v>0</v>
      </c>
      <c r="U25" s="33">
        <v>0</v>
      </c>
      <c r="V25" s="33">
        <v>0.28000000000000003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0.03</v>
      </c>
      <c r="AC25" s="33">
        <v>0</v>
      </c>
      <c r="AD25" s="33">
        <v>0</v>
      </c>
      <c r="AE25" s="33">
        <v>0</v>
      </c>
      <c r="AF25" s="33">
        <v>0.44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0.87</v>
      </c>
      <c r="AW25" s="33">
        <v>0.35</v>
      </c>
      <c r="AX25" s="33">
        <v>0</v>
      </c>
      <c r="AY25" s="33">
        <v>0</v>
      </c>
      <c r="AZ25" s="33">
        <v>5.08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0.71</v>
      </c>
      <c r="BG25" s="33">
        <v>0.66</v>
      </c>
      <c r="BH25" s="33">
        <v>0</v>
      </c>
      <c r="BI25" s="33">
        <v>0</v>
      </c>
      <c r="BJ25" s="33">
        <v>1.63</v>
      </c>
      <c r="BK25" s="34">
        <f t="shared" si="2"/>
        <v>17.25</v>
      </c>
    </row>
    <row r="26" spans="1:63" x14ac:dyDescent="0.2">
      <c r="A26" s="31"/>
      <c r="B26" s="32" t="s">
        <v>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0.01</v>
      </c>
      <c r="I26" s="33">
        <v>0</v>
      </c>
      <c r="J26" s="33">
        <v>0.42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0.01</v>
      </c>
      <c r="S26" s="33">
        <v>0</v>
      </c>
      <c r="T26" s="33">
        <v>0</v>
      </c>
      <c r="U26" s="33">
        <v>0</v>
      </c>
      <c r="V26" s="33">
        <v>0.18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0.12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0.63</v>
      </c>
      <c r="AW26" s="33">
        <v>2.73</v>
      </c>
      <c r="AX26" s="33">
        <v>0</v>
      </c>
      <c r="AY26" s="33">
        <v>0</v>
      </c>
      <c r="AZ26" s="33">
        <v>3.18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2.83</v>
      </c>
      <c r="BG26" s="33">
        <v>0.05</v>
      </c>
      <c r="BH26" s="33">
        <v>0</v>
      </c>
      <c r="BI26" s="33">
        <v>0</v>
      </c>
      <c r="BJ26" s="33">
        <v>0.3</v>
      </c>
      <c r="BK26" s="34">
        <f t="shared" si="2"/>
        <v>10.46</v>
      </c>
    </row>
    <row r="27" spans="1:63" x14ac:dyDescent="0.2">
      <c r="A27" s="31"/>
      <c r="B27" s="32" t="s">
        <v>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0.03</v>
      </c>
      <c r="I27" s="33">
        <v>0</v>
      </c>
      <c r="J27" s="33">
        <v>0</v>
      </c>
      <c r="K27" s="33">
        <v>0</v>
      </c>
      <c r="L27" s="33">
        <v>0.03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0.04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0.08</v>
      </c>
      <c r="AC27" s="33">
        <v>0</v>
      </c>
      <c r="AD27" s="33">
        <v>0</v>
      </c>
      <c r="AE27" s="33">
        <v>0</v>
      </c>
      <c r="AF27" s="33">
        <v>0.71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0.85</v>
      </c>
      <c r="AW27" s="33">
        <v>0.99</v>
      </c>
      <c r="AX27" s="33">
        <v>0</v>
      </c>
      <c r="AY27" s="33">
        <v>0</v>
      </c>
      <c r="AZ27" s="33">
        <v>1.02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0.73</v>
      </c>
      <c r="BG27" s="33">
        <v>0.13</v>
      </c>
      <c r="BH27" s="33">
        <v>0.04</v>
      </c>
      <c r="BI27" s="33">
        <v>0</v>
      </c>
      <c r="BJ27" s="33">
        <v>0.65</v>
      </c>
      <c r="BK27" s="34">
        <f t="shared" si="2"/>
        <v>5.3</v>
      </c>
    </row>
    <row r="28" spans="1:63" x14ac:dyDescent="0.2">
      <c r="A28" s="31"/>
      <c r="B28" s="32" t="s">
        <v>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0.1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0.01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0.01</v>
      </c>
      <c r="AC28" s="33">
        <v>0</v>
      </c>
      <c r="AD28" s="33">
        <v>0</v>
      </c>
      <c r="AE28" s="33">
        <v>0</v>
      </c>
      <c r="AF28" s="33">
        <v>0.08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0.23</v>
      </c>
      <c r="AW28" s="33">
        <v>0</v>
      </c>
      <c r="AX28" s="33">
        <v>0</v>
      </c>
      <c r="AY28" s="33">
        <v>0</v>
      </c>
      <c r="AZ28" s="33">
        <v>0.25</v>
      </c>
      <c r="BA28" s="33">
        <v>0</v>
      </c>
      <c r="BB28" s="33">
        <v>0</v>
      </c>
      <c r="BC28" s="33">
        <v>0</v>
      </c>
      <c r="BD28" s="33">
        <v>0</v>
      </c>
      <c r="BE28" s="33">
        <v>0</v>
      </c>
      <c r="BF28" s="33">
        <v>0.19</v>
      </c>
      <c r="BG28" s="33">
        <v>0</v>
      </c>
      <c r="BH28" s="33">
        <v>0</v>
      </c>
      <c r="BI28" s="33">
        <v>0</v>
      </c>
      <c r="BJ28" s="33">
        <v>0.01</v>
      </c>
      <c r="BK28" s="34">
        <f t="shared" si="2"/>
        <v>0.88000000000000012</v>
      </c>
    </row>
    <row r="29" spans="1:63" x14ac:dyDescent="0.2">
      <c r="A29" s="31"/>
      <c r="B29" s="32" t="s">
        <v>33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0.09</v>
      </c>
      <c r="I29" s="33">
        <v>0</v>
      </c>
      <c r="J29" s="33">
        <v>0</v>
      </c>
      <c r="K29" s="33">
        <v>0</v>
      </c>
      <c r="L29" s="33">
        <v>0.04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0.03</v>
      </c>
      <c r="S29" s="33">
        <v>0</v>
      </c>
      <c r="T29" s="33">
        <v>0</v>
      </c>
      <c r="U29" s="33">
        <v>0</v>
      </c>
      <c r="V29" s="33">
        <v>0.01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0.46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0.09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0.42</v>
      </c>
      <c r="AW29" s="33">
        <v>0.34</v>
      </c>
      <c r="AX29" s="33">
        <v>0</v>
      </c>
      <c r="AY29" s="33">
        <v>0</v>
      </c>
      <c r="AZ29" s="33">
        <v>0.56999999999999995</v>
      </c>
      <c r="BA29" s="33">
        <v>0</v>
      </c>
      <c r="BB29" s="33">
        <v>0</v>
      </c>
      <c r="BC29" s="33">
        <v>0</v>
      </c>
      <c r="BD29" s="33">
        <v>0</v>
      </c>
      <c r="BE29" s="33">
        <v>0</v>
      </c>
      <c r="BF29" s="33">
        <v>0.79</v>
      </c>
      <c r="BG29" s="33">
        <v>0.08</v>
      </c>
      <c r="BH29" s="33">
        <v>0</v>
      </c>
      <c r="BI29" s="33">
        <v>0</v>
      </c>
      <c r="BJ29" s="33">
        <v>0.54</v>
      </c>
      <c r="BK29" s="34">
        <f t="shared" si="2"/>
        <v>3.46</v>
      </c>
    </row>
    <row r="30" spans="1:63" x14ac:dyDescent="0.2">
      <c r="A30" s="31"/>
      <c r="B30" s="32" t="s">
        <v>34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0.15</v>
      </c>
      <c r="AW30" s="33">
        <v>0</v>
      </c>
      <c r="AX30" s="33">
        <v>0</v>
      </c>
      <c r="AY30" s="33">
        <v>0</v>
      </c>
      <c r="AZ30" s="33">
        <v>0.05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0.11</v>
      </c>
      <c r="BG30" s="33">
        <v>0.22</v>
      </c>
      <c r="BH30" s="33">
        <v>0</v>
      </c>
      <c r="BI30" s="33">
        <v>0</v>
      </c>
      <c r="BJ30" s="33">
        <v>0.06</v>
      </c>
      <c r="BK30" s="34">
        <f t="shared" si="2"/>
        <v>0.59000000000000008</v>
      </c>
    </row>
    <row r="31" spans="1:63" x14ac:dyDescent="0.2">
      <c r="A31" s="31"/>
      <c r="B31" s="32" t="s">
        <v>35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0.14000000000000001</v>
      </c>
      <c r="I31" s="33">
        <v>0</v>
      </c>
      <c r="J31" s="33">
        <v>0</v>
      </c>
      <c r="K31" s="33">
        <v>0</v>
      </c>
      <c r="L31" s="33">
        <v>0.11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7.0000000000000007E-2</v>
      </c>
      <c r="S31" s="33">
        <v>0.04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0.04</v>
      </c>
      <c r="AC31" s="33">
        <v>0</v>
      </c>
      <c r="AD31" s="33">
        <v>0</v>
      </c>
      <c r="AE31" s="33">
        <v>0</v>
      </c>
      <c r="AF31" s="33">
        <v>0.23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0.61</v>
      </c>
      <c r="AW31" s="33">
        <v>1.75</v>
      </c>
      <c r="AX31" s="33">
        <v>0</v>
      </c>
      <c r="AY31" s="33">
        <v>0</v>
      </c>
      <c r="AZ31" s="33">
        <v>2.2999999999999998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0.69</v>
      </c>
      <c r="BG31" s="33">
        <v>0</v>
      </c>
      <c r="BH31" s="33">
        <v>0</v>
      </c>
      <c r="BI31" s="33">
        <v>0</v>
      </c>
      <c r="BJ31" s="33">
        <v>1.01</v>
      </c>
      <c r="BK31" s="34">
        <f t="shared" si="2"/>
        <v>6.99</v>
      </c>
    </row>
    <row r="32" spans="1:63" x14ac:dyDescent="0.2">
      <c r="A32" s="31"/>
      <c r="B32" s="32" t="s">
        <v>36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0.12</v>
      </c>
      <c r="I32" s="33">
        <v>1.86</v>
      </c>
      <c r="J32" s="33">
        <v>0</v>
      </c>
      <c r="K32" s="33">
        <v>0</v>
      </c>
      <c r="L32" s="33">
        <v>1.03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0.02</v>
      </c>
      <c r="S32" s="33">
        <v>0</v>
      </c>
      <c r="T32" s="33">
        <v>0</v>
      </c>
      <c r="U32" s="33">
        <v>0</v>
      </c>
      <c r="V32" s="33">
        <v>0.02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0.02</v>
      </c>
      <c r="AC32" s="33">
        <v>0</v>
      </c>
      <c r="AD32" s="33">
        <v>0</v>
      </c>
      <c r="AE32" s="33">
        <v>0</v>
      </c>
      <c r="AF32" s="33">
        <v>0.12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1</v>
      </c>
      <c r="AW32" s="33">
        <v>0.62</v>
      </c>
      <c r="AX32" s="33">
        <v>0</v>
      </c>
      <c r="AY32" s="33">
        <v>0</v>
      </c>
      <c r="AZ32" s="33">
        <v>1.1399999999999999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0.71</v>
      </c>
      <c r="BG32" s="33">
        <v>0</v>
      </c>
      <c r="BH32" s="33">
        <v>0</v>
      </c>
      <c r="BI32" s="33">
        <v>0</v>
      </c>
      <c r="BJ32" s="33">
        <v>1.04</v>
      </c>
      <c r="BK32" s="34">
        <f t="shared" si="2"/>
        <v>7.6999999999999993</v>
      </c>
    </row>
    <row r="33" spans="1:63" x14ac:dyDescent="0.2">
      <c r="A33" s="31"/>
      <c r="B33" s="32" t="s">
        <v>37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0.38</v>
      </c>
      <c r="I33" s="33">
        <v>3.26</v>
      </c>
      <c r="J33" s="33">
        <v>0</v>
      </c>
      <c r="K33" s="33">
        <v>0</v>
      </c>
      <c r="L33" s="33">
        <v>0.39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0.09</v>
      </c>
      <c r="S33" s="33">
        <v>0.8</v>
      </c>
      <c r="T33" s="33">
        <v>1.1200000000000001</v>
      </c>
      <c r="U33" s="33">
        <v>0</v>
      </c>
      <c r="V33" s="33">
        <v>0.08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0.02</v>
      </c>
      <c r="AC33" s="33">
        <v>0.34</v>
      </c>
      <c r="AD33" s="33">
        <v>0</v>
      </c>
      <c r="AE33" s="33">
        <v>0</v>
      </c>
      <c r="AF33" s="33">
        <v>0.34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0.83</v>
      </c>
      <c r="AW33" s="33">
        <v>1.59</v>
      </c>
      <c r="AX33" s="33">
        <v>0</v>
      </c>
      <c r="AY33" s="33">
        <v>0</v>
      </c>
      <c r="AZ33" s="33">
        <v>2.31</v>
      </c>
      <c r="BA33" s="33">
        <v>0</v>
      </c>
      <c r="BB33" s="33">
        <v>0</v>
      </c>
      <c r="BC33" s="33">
        <v>0</v>
      </c>
      <c r="BD33" s="33">
        <v>0</v>
      </c>
      <c r="BE33" s="33">
        <v>0</v>
      </c>
      <c r="BF33" s="33">
        <v>0.96</v>
      </c>
      <c r="BG33" s="33">
        <v>0.06</v>
      </c>
      <c r="BH33" s="33">
        <v>0</v>
      </c>
      <c r="BI33" s="33">
        <v>0</v>
      </c>
      <c r="BJ33" s="33">
        <v>0.41</v>
      </c>
      <c r="BK33" s="34">
        <f t="shared" si="2"/>
        <v>12.979999999999999</v>
      </c>
    </row>
    <row r="34" spans="1:63" x14ac:dyDescent="0.2">
      <c r="A34" s="31"/>
      <c r="B34" s="32" t="s">
        <v>38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0.17</v>
      </c>
      <c r="I34" s="33">
        <v>0</v>
      </c>
      <c r="J34" s="33">
        <v>0</v>
      </c>
      <c r="K34" s="33">
        <v>0</v>
      </c>
      <c r="L34" s="33">
        <v>0.02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0.01</v>
      </c>
      <c r="S34" s="33">
        <v>0</v>
      </c>
      <c r="T34" s="33">
        <v>0</v>
      </c>
      <c r="U34" s="33">
        <v>0</v>
      </c>
      <c r="V34" s="33">
        <v>0.01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0.31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0.26</v>
      </c>
      <c r="AW34" s="33">
        <v>0.79</v>
      </c>
      <c r="AX34" s="33">
        <v>0</v>
      </c>
      <c r="AY34" s="33">
        <v>0</v>
      </c>
      <c r="AZ34" s="33">
        <v>1.94</v>
      </c>
      <c r="BA34" s="33">
        <v>0</v>
      </c>
      <c r="BB34" s="33">
        <v>0</v>
      </c>
      <c r="BC34" s="33">
        <v>0</v>
      </c>
      <c r="BD34" s="33">
        <v>0</v>
      </c>
      <c r="BE34" s="33">
        <v>0</v>
      </c>
      <c r="BF34" s="33">
        <v>0.56000000000000005</v>
      </c>
      <c r="BG34" s="33">
        <v>0.02</v>
      </c>
      <c r="BH34" s="33">
        <v>0</v>
      </c>
      <c r="BI34" s="33">
        <v>0</v>
      </c>
      <c r="BJ34" s="33">
        <v>0.33</v>
      </c>
      <c r="BK34" s="34">
        <f t="shared" si="2"/>
        <v>4.42</v>
      </c>
    </row>
    <row r="35" spans="1:63" x14ac:dyDescent="0.2">
      <c r="A35" s="31"/>
      <c r="B35" s="32" t="s">
        <v>39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0.11</v>
      </c>
      <c r="I35" s="33">
        <v>42.92</v>
      </c>
      <c r="J35" s="33">
        <v>0</v>
      </c>
      <c r="K35" s="33">
        <v>0</v>
      </c>
      <c r="L35" s="33">
        <v>3.76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0.12</v>
      </c>
      <c r="S35" s="33">
        <v>0</v>
      </c>
      <c r="T35" s="33">
        <v>0</v>
      </c>
      <c r="U35" s="33">
        <v>0</v>
      </c>
      <c r="V35" s="33">
        <v>0.39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33">
        <v>0</v>
      </c>
      <c r="AV35" s="33">
        <v>0.56999999999999995</v>
      </c>
      <c r="AW35" s="33">
        <v>24.43</v>
      </c>
      <c r="AX35" s="33">
        <v>0</v>
      </c>
      <c r="AY35" s="33">
        <v>0</v>
      </c>
      <c r="AZ35" s="33">
        <v>2.88</v>
      </c>
      <c r="BA35" s="33">
        <v>0</v>
      </c>
      <c r="BB35" s="33">
        <v>0</v>
      </c>
      <c r="BC35" s="33">
        <v>0</v>
      </c>
      <c r="BD35" s="33">
        <v>0</v>
      </c>
      <c r="BE35" s="33">
        <v>0</v>
      </c>
      <c r="BF35" s="33">
        <v>0.51</v>
      </c>
      <c r="BG35" s="33">
        <v>8.24</v>
      </c>
      <c r="BH35" s="33">
        <v>0</v>
      </c>
      <c r="BI35" s="33">
        <v>0</v>
      </c>
      <c r="BJ35" s="33">
        <v>0.25</v>
      </c>
      <c r="BK35" s="34">
        <f t="shared" si="2"/>
        <v>84.179999999999993</v>
      </c>
    </row>
    <row r="36" spans="1:63" x14ac:dyDescent="0.2">
      <c r="A36" s="31"/>
      <c r="B36" s="32" t="s">
        <v>40</v>
      </c>
      <c r="C36" s="33">
        <v>0</v>
      </c>
      <c r="D36" s="33">
        <v>0.44</v>
      </c>
      <c r="E36" s="33">
        <v>0</v>
      </c>
      <c r="F36" s="33">
        <v>0</v>
      </c>
      <c r="G36" s="33">
        <v>0</v>
      </c>
      <c r="H36" s="33">
        <v>2.42</v>
      </c>
      <c r="I36" s="33">
        <v>2.36</v>
      </c>
      <c r="J36" s="33">
        <v>3.11</v>
      </c>
      <c r="K36" s="33">
        <v>0</v>
      </c>
      <c r="L36" s="33">
        <v>1.67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0.01</v>
      </c>
      <c r="S36" s="33">
        <v>0</v>
      </c>
      <c r="T36" s="33">
        <v>0</v>
      </c>
      <c r="U36" s="33">
        <v>0</v>
      </c>
      <c r="V36" s="33">
        <v>0.12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0.23</v>
      </c>
      <c r="AW36" s="33">
        <v>0.28999999999999998</v>
      </c>
      <c r="AX36" s="33">
        <v>0</v>
      </c>
      <c r="AY36" s="33">
        <v>0</v>
      </c>
      <c r="AZ36" s="33">
        <v>1.52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0.24</v>
      </c>
      <c r="BG36" s="33">
        <v>0.14000000000000001</v>
      </c>
      <c r="BH36" s="33">
        <v>0</v>
      </c>
      <c r="BI36" s="33">
        <v>0</v>
      </c>
      <c r="BJ36" s="33">
        <v>1.0900000000000001</v>
      </c>
      <c r="BK36" s="34">
        <f t="shared" si="2"/>
        <v>13.639999999999999</v>
      </c>
    </row>
    <row r="37" spans="1:63" x14ac:dyDescent="0.2">
      <c r="A37" s="31"/>
      <c r="B37" s="32" t="s">
        <v>41</v>
      </c>
      <c r="C37" s="33">
        <v>0</v>
      </c>
      <c r="D37" s="33">
        <v>0.51</v>
      </c>
      <c r="E37" s="33">
        <v>0</v>
      </c>
      <c r="F37" s="33">
        <v>0</v>
      </c>
      <c r="G37" s="33">
        <v>0</v>
      </c>
      <c r="H37" s="33">
        <v>0.06</v>
      </c>
      <c r="I37" s="33">
        <v>5.29</v>
      </c>
      <c r="J37" s="33">
        <v>3.16</v>
      </c>
      <c r="K37" s="33">
        <v>0</v>
      </c>
      <c r="L37" s="33">
        <v>1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0.05</v>
      </c>
      <c r="S37" s="33">
        <v>0</v>
      </c>
      <c r="T37" s="33">
        <v>0</v>
      </c>
      <c r="U37" s="33">
        <v>0</v>
      </c>
      <c r="V37" s="33">
        <v>0.01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0.03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0.3</v>
      </c>
      <c r="AW37" s="33">
        <v>0.02</v>
      </c>
      <c r="AX37" s="33">
        <v>0</v>
      </c>
      <c r="AY37" s="33">
        <v>0</v>
      </c>
      <c r="AZ37" s="33">
        <v>1.23</v>
      </c>
      <c r="BA37" s="33">
        <v>0</v>
      </c>
      <c r="BB37" s="33">
        <v>0</v>
      </c>
      <c r="BC37" s="33">
        <v>0</v>
      </c>
      <c r="BD37" s="33">
        <v>0</v>
      </c>
      <c r="BE37" s="33">
        <v>0</v>
      </c>
      <c r="BF37" s="33">
        <v>0.1</v>
      </c>
      <c r="BG37" s="33">
        <v>0</v>
      </c>
      <c r="BH37" s="33">
        <v>0</v>
      </c>
      <c r="BI37" s="33">
        <v>0</v>
      </c>
      <c r="BJ37" s="33">
        <v>0.43</v>
      </c>
      <c r="BK37" s="34">
        <f t="shared" si="2"/>
        <v>12.19</v>
      </c>
    </row>
    <row r="38" spans="1:63" x14ac:dyDescent="0.2">
      <c r="A38" s="31"/>
      <c r="B38" s="32" t="s">
        <v>42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0.06</v>
      </c>
      <c r="I38" s="33">
        <v>1.2</v>
      </c>
      <c r="J38" s="33">
        <v>0.09</v>
      </c>
      <c r="K38" s="33">
        <v>0</v>
      </c>
      <c r="L38" s="33">
        <v>0.95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0.02</v>
      </c>
      <c r="S38" s="33">
        <v>0.28999999999999998</v>
      </c>
      <c r="T38" s="33">
        <v>0.01</v>
      </c>
      <c r="U38" s="33">
        <v>0</v>
      </c>
      <c r="V38" s="33">
        <v>0.3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0.01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0.3</v>
      </c>
      <c r="AW38" s="33">
        <v>0.15</v>
      </c>
      <c r="AX38" s="33">
        <v>0</v>
      </c>
      <c r="AY38" s="33">
        <v>0</v>
      </c>
      <c r="AZ38" s="33">
        <v>2.69</v>
      </c>
      <c r="BA38" s="33">
        <v>0</v>
      </c>
      <c r="BB38" s="33">
        <v>0</v>
      </c>
      <c r="BC38" s="33">
        <v>0</v>
      </c>
      <c r="BD38" s="33">
        <v>0</v>
      </c>
      <c r="BE38" s="33">
        <v>0</v>
      </c>
      <c r="BF38" s="33">
        <v>0.14000000000000001</v>
      </c>
      <c r="BG38" s="33">
        <v>0.01</v>
      </c>
      <c r="BH38" s="33">
        <v>0.01</v>
      </c>
      <c r="BI38" s="33">
        <v>0</v>
      </c>
      <c r="BJ38" s="33">
        <v>0.52</v>
      </c>
      <c r="BK38" s="34">
        <f t="shared" si="2"/>
        <v>6.7499999999999982</v>
      </c>
    </row>
    <row r="39" spans="1:63" x14ac:dyDescent="0.2">
      <c r="A39" s="31"/>
      <c r="B39" s="32" t="s">
        <v>43</v>
      </c>
      <c r="C39" s="33">
        <v>0</v>
      </c>
      <c r="D39" s="33">
        <v>0.87</v>
      </c>
      <c r="E39" s="33">
        <v>0</v>
      </c>
      <c r="F39" s="33">
        <v>0</v>
      </c>
      <c r="G39" s="33">
        <v>0</v>
      </c>
      <c r="H39" s="33">
        <v>0.17</v>
      </c>
      <c r="I39" s="33">
        <v>3.94</v>
      </c>
      <c r="J39" s="33">
        <v>2.98</v>
      </c>
      <c r="K39" s="33">
        <v>0</v>
      </c>
      <c r="L39" s="33">
        <v>1.03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0.03</v>
      </c>
      <c r="S39" s="33">
        <v>0.01</v>
      </c>
      <c r="T39" s="33">
        <v>0</v>
      </c>
      <c r="U39" s="33">
        <v>0</v>
      </c>
      <c r="V39" s="33">
        <v>0.5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0.03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0.01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0.3</v>
      </c>
      <c r="AW39" s="33">
        <v>1.1599999999999999</v>
      </c>
      <c r="AX39" s="33">
        <v>0</v>
      </c>
      <c r="AY39" s="33">
        <v>0</v>
      </c>
      <c r="AZ39" s="33">
        <v>1.46</v>
      </c>
      <c r="BA39" s="33">
        <v>0</v>
      </c>
      <c r="BB39" s="33">
        <v>0</v>
      </c>
      <c r="BC39" s="33">
        <v>0</v>
      </c>
      <c r="BD39" s="33">
        <v>0</v>
      </c>
      <c r="BE39" s="33">
        <v>0</v>
      </c>
      <c r="BF39" s="33">
        <v>0.33</v>
      </c>
      <c r="BG39" s="33">
        <v>0.09</v>
      </c>
      <c r="BH39" s="33">
        <v>0.01</v>
      </c>
      <c r="BI39" s="33">
        <v>0</v>
      </c>
      <c r="BJ39" s="33">
        <v>0.48</v>
      </c>
      <c r="BK39" s="34">
        <f t="shared" si="2"/>
        <v>13.399999999999999</v>
      </c>
    </row>
    <row r="40" spans="1:63" x14ac:dyDescent="0.2">
      <c r="A40" s="31"/>
      <c r="B40" s="32" t="s">
        <v>44</v>
      </c>
      <c r="C40" s="33">
        <v>0</v>
      </c>
      <c r="D40" s="33">
        <v>3.05</v>
      </c>
      <c r="E40" s="33">
        <v>0</v>
      </c>
      <c r="F40" s="33">
        <v>0</v>
      </c>
      <c r="G40" s="33">
        <v>0</v>
      </c>
      <c r="H40" s="33">
        <v>0.2</v>
      </c>
      <c r="I40" s="33">
        <v>15.98</v>
      </c>
      <c r="J40" s="33">
        <v>3.93</v>
      </c>
      <c r="K40" s="33">
        <v>0</v>
      </c>
      <c r="L40" s="33">
        <v>2.37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7.0000000000000007E-2</v>
      </c>
      <c r="S40" s="33">
        <v>0.02</v>
      </c>
      <c r="T40" s="33">
        <v>0.17</v>
      </c>
      <c r="U40" s="33">
        <v>0</v>
      </c>
      <c r="V40" s="33">
        <v>0.66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0.63</v>
      </c>
      <c r="AW40" s="33">
        <v>0.88</v>
      </c>
      <c r="AX40" s="33">
        <v>0</v>
      </c>
      <c r="AY40" s="33">
        <v>0</v>
      </c>
      <c r="AZ40" s="33">
        <v>5.9</v>
      </c>
      <c r="BA40" s="33">
        <v>0</v>
      </c>
      <c r="BB40" s="33">
        <v>0</v>
      </c>
      <c r="BC40" s="33">
        <v>0</v>
      </c>
      <c r="BD40" s="33">
        <v>0</v>
      </c>
      <c r="BE40" s="33">
        <v>0</v>
      </c>
      <c r="BF40" s="33">
        <v>0.7</v>
      </c>
      <c r="BG40" s="33">
        <v>0.17</v>
      </c>
      <c r="BH40" s="33">
        <v>0.43</v>
      </c>
      <c r="BI40" s="33">
        <v>0</v>
      </c>
      <c r="BJ40" s="33">
        <v>2.13</v>
      </c>
      <c r="BK40" s="34">
        <f t="shared" si="2"/>
        <v>37.290000000000006</v>
      </c>
    </row>
    <row r="41" spans="1:63" x14ac:dyDescent="0.2">
      <c r="A41" s="31"/>
      <c r="B41" s="32" t="s">
        <v>45</v>
      </c>
      <c r="C41" s="33">
        <v>0</v>
      </c>
      <c r="D41" s="33">
        <v>3.55</v>
      </c>
      <c r="E41" s="33">
        <v>0</v>
      </c>
      <c r="F41" s="33">
        <v>0</v>
      </c>
      <c r="G41" s="33">
        <v>0</v>
      </c>
      <c r="H41" s="33">
        <v>0.17</v>
      </c>
      <c r="I41" s="33">
        <v>0.26</v>
      </c>
      <c r="J41" s="33">
        <v>0</v>
      </c>
      <c r="K41" s="33">
        <v>0</v>
      </c>
      <c r="L41" s="33">
        <v>2.81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0.14000000000000001</v>
      </c>
      <c r="S41" s="33">
        <v>0</v>
      </c>
      <c r="T41" s="33">
        <v>0</v>
      </c>
      <c r="U41" s="33">
        <v>0</v>
      </c>
      <c r="V41" s="33">
        <v>0.1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0.25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3">
        <v>0</v>
      </c>
      <c r="AU41" s="33">
        <v>0</v>
      </c>
      <c r="AV41" s="33">
        <v>2.0099999999999998</v>
      </c>
      <c r="AW41" s="33">
        <v>12.97</v>
      </c>
      <c r="AX41" s="33">
        <v>0</v>
      </c>
      <c r="AY41" s="33">
        <v>0</v>
      </c>
      <c r="AZ41" s="33">
        <v>10.55</v>
      </c>
      <c r="BA41" s="33">
        <v>0</v>
      </c>
      <c r="BB41" s="33">
        <v>0</v>
      </c>
      <c r="BC41" s="33">
        <v>0</v>
      </c>
      <c r="BD41" s="33">
        <v>0</v>
      </c>
      <c r="BE41" s="33">
        <v>0</v>
      </c>
      <c r="BF41" s="33">
        <v>0.73</v>
      </c>
      <c r="BG41" s="33">
        <v>8.76</v>
      </c>
      <c r="BH41" s="33">
        <v>0</v>
      </c>
      <c r="BI41" s="33">
        <v>0</v>
      </c>
      <c r="BJ41" s="33">
        <v>0.96</v>
      </c>
      <c r="BK41" s="34">
        <f t="shared" si="2"/>
        <v>43.26</v>
      </c>
    </row>
    <row r="42" spans="1:63" x14ac:dyDescent="0.2">
      <c r="A42" s="31"/>
      <c r="B42" s="32" t="s">
        <v>46</v>
      </c>
      <c r="C42" s="33">
        <v>0</v>
      </c>
      <c r="D42" s="33">
        <v>3.94</v>
      </c>
      <c r="E42" s="33">
        <v>0</v>
      </c>
      <c r="F42" s="33">
        <v>0</v>
      </c>
      <c r="G42" s="33">
        <v>0</v>
      </c>
      <c r="H42" s="33">
        <v>2.37</v>
      </c>
      <c r="I42" s="33">
        <v>27.71</v>
      </c>
      <c r="J42" s="33">
        <v>8.26</v>
      </c>
      <c r="K42" s="33">
        <v>0</v>
      </c>
      <c r="L42" s="33">
        <v>28.13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1.1599999999999999</v>
      </c>
      <c r="S42" s="33">
        <v>5.82</v>
      </c>
      <c r="T42" s="33">
        <v>2.54</v>
      </c>
      <c r="U42" s="33">
        <v>0</v>
      </c>
      <c r="V42" s="33">
        <v>11.65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0.13</v>
      </c>
      <c r="AC42" s="33">
        <v>0.18</v>
      </c>
      <c r="AD42" s="33">
        <v>0</v>
      </c>
      <c r="AE42" s="33">
        <v>0</v>
      </c>
      <c r="AF42" s="33">
        <v>0.6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0.04</v>
      </c>
      <c r="AM42" s="33">
        <v>0.03</v>
      </c>
      <c r="AN42" s="33">
        <v>0</v>
      </c>
      <c r="AO42" s="33">
        <v>0</v>
      </c>
      <c r="AP42" s="33">
        <v>0.08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5.88</v>
      </c>
      <c r="AW42" s="33">
        <v>33.799999999999997</v>
      </c>
      <c r="AX42" s="33">
        <v>0</v>
      </c>
      <c r="AY42" s="33">
        <v>0</v>
      </c>
      <c r="AZ42" s="33">
        <v>62.28</v>
      </c>
      <c r="BA42" s="33">
        <v>0</v>
      </c>
      <c r="BB42" s="33">
        <v>0</v>
      </c>
      <c r="BC42" s="33">
        <v>0</v>
      </c>
      <c r="BD42" s="33">
        <v>0</v>
      </c>
      <c r="BE42" s="33">
        <v>0</v>
      </c>
      <c r="BF42" s="33">
        <v>8.25</v>
      </c>
      <c r="BG42" s="33">
        <v>3.16</v>
      </c>
      <c r="BH42" s="33">
        <v>3.17</v>
      </c>
      <c r="BI42" s="33">
        <v>0</v>
      </c>
      <c r="BJ42" s="33">
        <v>19.2</v>
      </c>
      <c r="BK42" s="34">
        <f t="shared" si="2"/>
        <v>228.37999999999997</v>
      </c>
    </row>
    <row r="43" spans="1:63" x14ac:dyDescent="0.2">
      <c r="A43" s="31"/>
      <c r="B43" s="32" t="s">
        <v>47</v>
      </c>
      <c r="C43" s="33">
        <v>0</v>
      </c>
      <c r="D43" s="33">
        <v>0.88</v>
      </c>
      <c r="E43" s="33">
        <v>0</v>
      </c>
      <c r="F43" s="33">
        <v>0</v>
      </c>
      <c r="G43" s="33">
        <v>0</v>
      </c>
      <c r="H43" s="33">
        <v>0.95</v>
      </c>
      <c r="I43" s="33">
        <v>121.23</v>
      </c>
      <c r="J43" s="33">
        <v>0</v>
      </c>
      <c r="K43" s="33">
        <v>0</v>
      </c>
      <c r="L43" s="33">
        <v>2.75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0.14000000000000001</v>
      </c>
      <c r="S43" s="33">
        <v>6.22</v>
      </c>
      <c r="T43" s="33">
        <v>0</v>
      </c>
      <c r="U43" s="33">
        <v>0</v>
      </c>
      <c r="V43" s="33">
        <v>0.11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0.04</v>
      </c>
      <c r="AM43" s="33">
        <v>0</v>
      </c>
      <c r="AN43" s="33">
        <v>0</v>
      </c>
      <c r="AO43" s="33">
        <v>0</v>
      </c>
      <c r="AP43" s="33">
        <v>0.02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0.27</v>
      </c>
      <c r="AW43" s="33">
        <v>6.39</v>
      </c>
      <c r="AX43" s="33">
        <v>0</v>
      </c>
      <c r="AY43" s="33">
        <v>0</v>
      </c>
      <c r="AZ43" s="33">
        <v>5.63</v>
      </c>
      <c r="BA43" s="33">
        <v>0</v>
      </c>
      <c r="BB43" s="33">
        <v>0</v>
      </c>
      <c r="BC43" s="33">
        <v>0</v>
      </c>
      <c r="BD43" s="33">
        <v>0</v>
      </c>
      <c r="BE43" s="33">
        <v>0</v>
      </c>
      <c r="BF43" s="33">
        <v>0.28999999999999998</v>
      </c>
      <c r="BG43" s="33">
        <v>6.21</v>
      </c>
      <c r="BH43" s="33">
        <v>0</v>
      </c>
      <c r="BI43" s="33">
        <v>0</v>
      </c>
      <c r="BJ43" s="33">
        <v>0.18</v>
      </c>
      <c r="BK43" s="34">
        <f t="shared" si="2"/>
        <v>151.31000000000003</v>
      </c>
    </row>
    <row r="44" spans="1:63" x14ac:dyDescent="0.2">
      <c r="A44" s="31"/>
      <c r="B44" s="32" t="s">
        <v>48</v>
      </c>
      <c r="C44" s="33">
        <v>0</v>
      </c>
      <c r="D44" s="33">
        <v>17.32</v>
      </c>
      <c r="E44" s="33">
        <v>0</v>
      </c>
      <c r="F44" s="33">
        <v>0</v>
      </c>
      <c r="G44" s="33">
        <v>0</v>
      </c>
      <c r="H44" s="33">
        <v>1.69</v>
      </c>
      <c r="I44" s="33">
        <v>0.08</v>
      </c>
      <c r="J44" s="33">
        <v>2.5299999999999998</v>
      </c>
      <c r="K44" s="33">
        <v>0</v>
      </c>
      <c r="L44" s="33">
        <v>16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0.4</v>
      </c>
      <c r="S44" s="33">
        <v>0.87</v>
      </c>
      <c r="T44" s="33">
        <v>1.26</v>
      </c>
      <c r="U44" s="33">
        <v>0</v>
      </c>
      <c r="V44" s="33">
        <v>9.68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0.04</v>
      </c>
      <c r="AC44" s="33">
        <v>0</v>
      </c>
      <c r="AD44" s="33">
        <v>0</v>
      </c>
      <c r="AE44" s="33">
        <v>0</v>
      </c>
      <c r="AF44" s="33">
        <v>0.24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0.02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3">
        <v>0</v>
      </c>
      <c r="AV44" s="33">
        <v>2.56</v>
      </c>
      <c r="AW44" s="33">
        <v>34.72</v>
      </c>
      <c r="AX44" s="33">
        <v>0</v>
      </c>
      <c r="AY44" s="33">
        <v>0</v>
      </c>
      <c r="AZ44" s="33">
        <v>53.73</v>
      </c>
      <c r="BA44" s="33">
        <v>0</v>
      </c>
      <c r="BB44" s="33">
        <v>0</v>
      </c>
      <c r="BC44" s="33">
        <v>0</v>
      </c>
      <c r="BD44" s="33">
        <v>0</v>
      </c>
      <c r="BE44" s="33">
        <v>0</v>
      </c>
      <c r="BF44" s="33">
        <v>4.21</v>
      </c>
      <c r="BG44" s="33">
        <v>2.62</v>
      </c>
      <c r="BH44" s="33">
        <v>1.69</v>
      </c>
      <c r="BI44" s="33">
        <v>0</v>
      </c>
      <c r="BJ44" s="33">
        <v>8.7100000000000009</v>
      </c>
      <c r="BK44" s="34">
        <f t="shared" si="2"/>
        <v>158.37</v>
      </c>
    </row>
    <row r="45" spans="1:63" x14ac:dyDescent="0.2">
      <c r="A45" s="31"/>
      <c r="B45" s="32" t="s">
        <v>49</v>
      </c>
      <c r="C45" s="33">
        <v>0</v>
      </c>
      <c r="D45" s="33">
        <v>3.72</v>
      </c>
      <c r="E45" s="33">
        <v>0</v>
      </c>
      <c r="F45" s="33">
        <v>0</v>
      </c>
      <c r="G45" s="33">
        <v>0</v>
      </c>
      <c r="H45" s="33">
        <v>0.52</v>
      </c>
      <c r="I45" s="33">
        <v>75.63</v>
      </c>
      <c r="J45" s="33">
        <v>6.2</v>
      </c>
      <c r="K45" s="33">
        <v>0</v>
      </c>
      <c r="L45" s="33">
        <v>23.65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0.03</v>
      </c>
      <c r="S45" s="33">
        <v>13.82</v>
      </c>
      <c r="T45" s="33">
        <v>0</v>
      </c>
      <c r="U45" s="33">
        <v>0</v>
      </c>
      <c r="V45" s="33">
        <v>3.82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0.09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1.57</v>
      </c>
      <c r="AW45" s="33">
        <v>6.69</v>
      </c>
      <c r="AX45" s="33">
        <v>0</v>
      </c>
      <c r="AY45" s="33">
        <v>0</v>
      </c>
      <c r="AZ45" s="33">
        <v>22.67</v>
      </c>
      <c r="BA45" s="33">
        <v>0</v>
      </c>
      <c r="BB45" s="33">
        <v>0</v>
      </c>
      <c r="BC45" s="33">
        <v>0</v>
      </c>
      <c r="BD45" s="33">
        <v>0</v>
      </c>
      <c r="BE45" s="33">
        <v>0</v>
      </c>
      <c r="BF45" s="33">
        <v>0.25</v>
      </c>
      <c r="BG45" s="33">
        <v>0</v>
      </c>
      <c r="BH45" s="33">
        <v>0</v>
      </c>
      <c r="BI45" s="33">
        <v>0</v>
      </c>
      <c r="BJ45" s="33">
        <v>0.56999999999999995</v>
      </c>
      <c r="BK45" s="34">
        <f t="shared" si="2"/>
        <v>159.22999999999996</v>
      </c>
    </row>
    <row r="46" spans="1:63" x14ac:dyDescent="0.2">
      <c r="A46" s="31"/>
      <c r="B46" s="32" t="s">
        <v>50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0.23</v>
      </c>
      <c r="I46" s="33">
        <v>1.1599999999999999</v>
      </c>
      <c r="J46" s="33">
        <v>0</v>
      </c>
      <c r="K46" s="33">
        <v>0</v>
      </c>
      <c r="L46" s="33">
        <v>4.76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0.05</v>
      </c>
      <c r="S46" s="33">
        <v>0</v>
      </c>
      <c r="T46" s="33">
        <v>0.15</v>
      </c>
      <c r="U46" s="33">
        <v>0</v>
      </c>
      <c r="V46" s="33">
        <v>0.14000000000000001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0.03</v>
      </c>
      <c r="AC46" s="33">
        <v>0</v>
      </c>
      <c r="AD46" s="33">
        <v>0</v>
      </c>
      <c r="AE46" s="33">
        <v>0</v>
      </c>
      <c r="AF46" s="33">
        <v>0.03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33">
        <v>0</v>
      </c>
      <c r="AV46" s="33">
        <v>1.39</v>
      </c>
      <c r="AW46" s="33">
        <v>0.15</v>
      </c>
      <c r="AX46" s="33">
        <v>0</v>
      </c>
      <c r="AY46" s="33">
        <v>0</v>
      </c>
      <c r="AZ46" s="33">
        <v>13.12</v>
      </c>
      <c r="BA46" s="33">
        <v>0</v>
      </c>
      <c r="BB46" s="33">
        <v>0</v>
      </c>
      <c r="BC46" s="33">
        <v>0</v>
      </c>
      <c r="BD46" s="33">
        <v>0</v>
      </c>
      <c r="BE46" s="33">
        <v>0</v>
      </c>
      <c r="BF46" s="33">
        <v>0.64</v>
      </c>
      <c r="BG46" s="33">
        <v>0.37</v>
      </c>
      <c r="BH46" s="33">
        <v>0</v>
      </c>
      <c r="BI46" s="33">
        <v>0</v>
      </c>
      <c r="BJ46" s="33">
        <v>1.84</v>
      </c>
      <c r="BK46" s="34">
        <f t="shared" si="2"/>
        <v>24.060000000000002</v>
      </c>
    </row>
    <row r="47" spans="1:63" x14ac:dyDescent="0.2">
      <c r="A47" s="31"/>
      <c r="B47" s="32" t="s">
        <v>51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0.62</v>
      </c>
      <c r="I47" s="33">
        <v>0.01</v>
      </c>
      <c r="J47" s="33">
        <v>2.88</v>
      </c>
      <c r="K47" s="33">
        <v>0</v>
      </c>
      <c r="L47" s="33">
        <v>2.85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7.0000000000000007E-2</v>
      </c>
      <c r="S47" s="33">
        <v>0</v>
      </c>
      <c r="T47" s="33">
        <v>0</v>
      </c>
      <c r="U47" s="33">
        <v>0</v>
      </c>
      <c r="V47" s="33">
        <v>7.67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0</v>
      </c>
      <c r="AV47" s="33">
        <v>0.54</v>
      </c>
      <c r="AW47" s="33">
        <v>2.69</v>
      </c>
      <c r="AX47" s="33">
        <v>0</v>
      </c>
      <c r="AY47" s="33">
        <v>0</v>
      </c>
      <c r="AZ47" s="33">
        <v>11.14</v>
      </c>
      <c r="BA47" s="33">
        <v>0</v>
      </c>
      <c r="BB47" s="33">
        <v>0</v>
      </c>
      <c r="BC47" s="33">
        <v>0</v>
      </c>
      <c r="BD47" s="33">
        <v>0</v>
      </c>
      <c r="BE47" s="33">
        <v>0</v>
      </c>
      <c r="BF47" s="33">
        <v>0.73</v>
      </c>
      <c r="BG47" s="33">
        <v>0.14000000000000001</v>
      </c>
      <c r="BH47" s="33">
        <v>0</v>
      </c>
      <c r="BI47" s="33">
        <v>0</v>
      </c>
      <c r="BJ47" s="33">
        <v>1.06</v>
      </c>
      <c r="BK47" s="34">
        <f t="shared" si="2"/>
        <v>30.400000000000002</v>
      </c>
    </row>
    <row r="48" spans="1:63" x14ac:dyDescent="0.2">
      <c r="A48" s="31"/>
      <c r="B48" s="32" t="s">
        <v>52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0.34</v>
      </c>
      <c r="I48" s="33">
        <v>3.81</v>
      </c>
      <c r="J48" s="33">
        <v>0</v>
      </c>
      <c r="K48" s="33">
        <v>0</v>
      </c>
      <c r="L48" s="33">
        <v>3.62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0.1</v>
      </c>
      <c r="S48" s="33">
        <v>0</v>
      </c>
      <c r="T48" s="33">
        <v>0</v>
      </c>
      <c r="U48" s="33">
        <v>0</v>
      </c>
      <c r="V48" s="33">
        <v>1.49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0.02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33">
        <v>0</v>
      </c>
      <c r="AS48" s="33">
        <v>0</v>
      </c>
      <c r="AT48" s="33">
        <v>0</v>
      </c>
      <c r="AU48" s="33">
        <v>0</v>
      </c>
      <c r="AV48" s="33">
        <v>0.4</v>
      </c>
      <c r="AW48" s="33">
        <v>3.84</v>
      </c>
      <c r="AX48" s="33">
        <v>0</v>
      </c>
      <c r="AY48" s="33">
        <v>0</v>
      </c>
      <c r="AZ48" s="33">
        <v>7.56</v>
      </c>
      <c r="BA48" s="33">
        <v>0</v>
      </c>
      <c r="BB48" s="33">
        <v>0</v>
      </c>
      <c r="BC48" s="33">
        <v>0</v>
      </c>
      <c r="BD48" s="33">
        <v>0</v>
      </c>
      <c r="BE48" s="33">
        <v>0</v>
      </c>
      <c r="BF48" s="33">
        <v>0.6</v>
      </c>
      <c r="BG48" s="33">
        <v>0.01</v>
      </c>
      <c r="BH48" s="33">
        <v>0</v>
      </c>
      <c r="BI48" s="33">
        <v>0</v>
      </c>
      <c r="BJ48" s="33">
        <v>1.88</v>
      </c>
      <c r="BK48" s="34">
        <f t="shared" si="2"/>
        <v>23.67</v>
      </c>
    </row>
    <row r="49" spans="1:63" x14ac:dyDescent="0.2">
      <c r="A49" s="31"/>
      <c r="B49" s="32" t="s">
        <v>53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0.23</v>
      </c>
      <c r="I49" s="33">
        <v>7.68</v>
      </c>
      <c r="J49" s="33">
        <v>0</v>
      </c>
      <c r="K49" s="33">
        <v>0</v>
      </c>
      <c r="L49" s="33">
        <v>9.31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0.08</v>
      </c>
      <c r="S49" s="33">
        <v>0</v>
      </c>
      <c r="T49" s="33">
        <v>0</v>
      </c>
      <c r="U49" s="33">
        <v>0</v>
      </c>
      <c r="V49" s="33">
        <v>5.86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33">
        <v>0</v>
      </c>
      <c r="AV49" s="33">
        <v>0.37</v>
      </c>
      <c r="AW49" s="33">
        <v>1.1399999999999999</v>
      </c>
      <c r="AX49" s="33">
        <v>0</v>
      </c>
      <c r="AY49" s="33">
        <v>0</v>
      </c>
      <c r="AZ49" s="33">
        <v>6.01</v>
      </c>
      <c r="BA49" s="33">
        <v>0</v>
      </c>
      <c r="BB49" s="33">
        <v>0</v>
      </c>
      <c r="BC49" s="33">
        <v>0</v>
      </c>
      <c r="BD49" s="33">
        <v>0</v>
      </c>
      <c r="BE49" s="33">
        <v>0</v>
      </c>
      <c r="BF49" s="33">
        <v>0.38</v>
      </c>
      <c r="BG49" s="33">
        <v>0.11</v>
      </c>
      <c r="BH49" s="33">
        <v>0</v>
      </c>
      <c r="BI49" s="33">
        <v>0</v>
      </c>
      <c r="BJ49" s="33">
        <v>0.65</v>
      </c>
      <c r="BK49" s="34">
        <f t="shared" si="2"/>
        <v>31.819999999999997</v>
      </c>
    </row>
    <row r="50" spans="1:63" x14ac:dyDescent="0.2">
      <c r="A50" s="31"/>
      <c r="B50" s="32" t="s">
        <v>54</v>
      </c>
      <c r="C50" s="33">
        <v>0</v>
      </c>
      <c r="D50" s="33">
        <v>0.63</v>
      </c>
      <c r="E50" s="33">
        <v>0</v>
      </c>
      <c r="F50" s="33">
        <v>0</v>
      </c>
      <c r="G50" s="33">
        <v>0</v>
      </c>
      <c r="H50" s="33">
        <v>1.01</v>
      </c>
      <c r="I50" s="33">
        <v>14.11</v>
      </c>
      <c r="J50" s="33">
        <v>4.76</v>
      </c>
      <c r="K50" s="33">
        <v>0</v>
      </c>
      <c r="L50" s="33">
        <v>18.920000000000002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0.4</v>
      </c>
      <c r="S50" s="33">
        <v>0.5</v>
      </c>
      <c r="T50" s="33">
        <v>0.5</v>
      </c>
      <c r="U50" s="33">
        <v>0</v>
      </c>
      <c r="V50" s="33">
        <v>18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0.01</v>
      </c>
      <c r="AC50" s="33">
        <v>0.09</v>
      </c>
      <c r="AD50" s="33">
        <v>0</v>
      </c>
      <c r="AE50" s="33">
        <v>0</v>
      </c>
      <c r="AF50" s="33">
        <v>0.43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0.01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33">
        <v>0</v>
      </c>
      <c r="AV50" s="33">
        <v>4.58</v>
      </c>
      <c r="AW50" s="33">
        <v>9.67</v>
      </c>
      <c r="AX50" s="33">
        <v>0</v>
      </c>
      <c r="AY50" s="33">
        <v>0</v>
      </c>
      <c r="AZ50" s="33">
        <v>33.9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2.33</v>
      </c>
      <c r="BG50" s="33">
        <v>4.1500000000000004</v>
      </c>
      <c r="BH50" s="33">
        <v>0.12</v>
      </c>
      <c r="BI50" s="33">
        <v>0</v>
      </c>
      <c r="BJ50" s="33">
        <v>7.5</v>
      </c>
      <c r="BK50" s="34">
        <f t="shared" si="2"/>
        <v>121.61999999999999</v>
      </c>
    </row>
    <row r="51" spans="1:63" x14ac:dyDescent="0.2">
      <c r="A51" s="31"/>
      <c r="B51" s="32" t="s">
        <v>55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0.38</v>
      </c>
      <c r="I51" s="33">
        <v>0.64</v>
      </c>
      <c r="J51" s="33">
        <v>3.68</v>
      </c>
      <c r="K51" s="33">
        <v>0</v>
      </c>
      <c r="L51" s="33">
        <v>5.34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0.15</v>
      </c>
      <c r="S51" s="33">
        <v>7.0000000000000007E-2</v>
      </c>
      <c r="T51" s="33">
        <v>0.37</v>
      </c>
      <c r="U51" s="33">
        <v>0</v>
      </c>
      <c r="V51" s="33">
        <v>1.46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0.11</v>
      </c>
      <c r="AD51" s="33">
        <v>0</v>
      </c>
      <c r="AE51" s="33">
        <v>0</v>
      </c>
      <c r="AF51" s="33">
        <v>0.1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2.23</v>
      </c>
      <c r="AW51" s="33">
        <v>10.02</v>
      </c>
      <c r="AX51" s="33">
        <v>0</v>
      </c>
      <c r="AY51" s="33">
        <v>0</v>
      </c>
      <c r="AZ51" s="33">
        <v>23.18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1.99</v>
      </c>
      <c r="BG51" s="33">
        <v>0</v>
      </c>
      <c r="BH51" s="33">
        <v>0</v>
      </c>
      <c r="BI51" s="33">
        <v>0</v>
      </c>
      <c r="BJ51" s="33">
        <v>4.1500000000000004</v>
      </c>
      <c r="BK51" s="34">
        <f t="shared" si="2"/>
        <v>53.87</v>
      </c>
    </row>
    <row r="52" spans="1:63" x14ac:dyDescent="0.2">
      <c r="A52" s="31"/>
      <c r="B52" s="32" t="s">
        <v>56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0.39</v>
      </c>
      <c r="I52" s="33">
        <v>0</v>
      </c>
      <c r="J52" s="33">
        <v>0</v>
      </c>
      <c r="K52" s="33">
        <v>0</v>
      </c>
      <c r="L52" s="33">
        <v>7.82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0.06</v>
      </c>
      <c r="S52" s="33">
        <v>0</v>
      </c>
      <c r="T52" s="33">
        <v>0</v>
      </c>
      <c r="U52" s="33">
        <v>0</v>
      </c>
      <c r="V52" s="33">
        <v>3.82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0.03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1.06</v>
      </c>
      <c r="AW52" s="33">
        <v>4.3099999999999996</v>
      </c>
      <c r="AX52" s="33">
        <v>0</v>
      </c>
      <c r="AY52" s="33">
        <v>0</v>
      </c>
      <c r="AZ52" s="33">
        <v>14.64</v>
      </c>
      <c r="BA52" s="33">
        <v>0</v>
      </c>
      <c r="BB52" s="33">
        <v>0</v>
      </c>
      <c r="BC52" s="33">
        <v>0</v>
      </c>
      <c r="BD52" s="33">
        <v>0</v>
      </c>
      <c r="BE52" s="33">
        <v>0</v>
      </c>
      <c r="BF52" s="33">
        <v>0.82</v>
      </c>
      <c r="BG52" s="33">
        <v>0.12</v>
      </c>
      <c r="BH52" s="33">
        <v>0</v>
      </c>
      <c r="BI52" s="33">
        <v>0</v>
      </c>
      <c r="BJ52" s="33">
        <v>0.93</v>
      </c>
      <c r="BK52" s="34">
        <f t="shared" si="2"/>
        <v>34</v>
      </c>
    </row>
    <row r="53" spans="1:63" x14ac:dyDescent="0.2">
      <c r="A53" s="31"/>
      <c r="B53" s="32" t="s">
        <v>57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0.49</v>
      </c>
      <c r="I53" s="33">
        <v>0</v>
      </c>
      <c r="J53" s="33">
        <v>2.75</v>
      </c>
      <c r="K53" s="33">
        <v>0</v>
      </c>
      <c r="L53" s="33">
        <v>7.17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0.16</v>
      </c>
      <c r="S53" s="33">
        <v>0</v>
      </c>
      <c r="T53" s="33">
        <v>0</v>
      </c>
      <c r="U53" s="33">
        <v>0</v>
      </c>
      <c r="V53" s="33">
        <v>5.12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1.07</v>
      </c>
      <c r="AW53" s="33">
        <v>19.05</v>
      </c>
      <c r="AX53" s="33">
        <v>0</v>
      </c>
      <c r="AY53" s="33">
        <v>0</v>
      </c>
      <c r="AZ53" s="33">
        <v>35.31</v>
      </c>
      <c r="BA53" s="33">
        <v>0</v>
      </c>
      <c r="BB53" s="33">
        <v>0</v>
      </c>
      <c r="BC53" s="33">
        <v>0</v>
      </c>
      <c r="BD53" s="33">
        <v>0</v>
      </c>
      <c r="BE53" s="33">
        <v>0</v>
      </c>
      <c r="BF53" s="33">
        <v>1.26</v>
      </c>
      <c r="BG53" s="33">
        <v>0.19</v>
      </c>
      <c r="BH53" s="33">
        <v>0</v>
      </c>
      <c r="BI53" s="33">
        <v>0</v>
      </c>
      <c r="BJ53" s="33">
        <v>3.92</v>
      </c>
      <c r="BK53" s="34">
        <f t="shared" si="2"/>
        <v>76.490000000000009</v>
      </c>
    </row>
    <row r="54" spans="1:63" x14ac:dyDescent="0.2">
      <c r="A54" s="31"/>
      <c r="B54" s="32" t="s">
        <v>58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0.71</v>
      </c>
      <c r="I54" s="33">
        <v>0</v>
      </c>
      <c r="J54" s="33">
        <v>0</v>
      </c>
      <c r="K54" s="33">
        <v>0</v>
      </c>
      <c r="L54" s="33">
        <v>0.98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0.01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3">
        <v>0</v>
      </c>
      <c r="AU54" s="33">
        <v>0</v>
      </c>
      <c r="AV54" s="33">
        <v>37.340000000000003</v>
      </c>
      <c r="AW54" s="33">
        <v>119.61</v>
      </c>
      <c r="AX54" s="33">
        <v>0</v>
      </c>
      <c r="AY54" s="33">
        <v>0</v>
      </c>
      <c r="AZ54" s="33">
        <v>164.64</v>
      </c>
      <c r="BA54" s="33">
        <v>0</v>
      </c>
      <c r="BB54" s="33">
        <v>0</v>
      </c>
      <c r="BC54" s="33">
        <v>0</v>
      </c>
      <c r="BD54" s="33">
        <v>0</v>
      </c>
      <c r="BE54" s="33">
        <v>0</v>
      </c>
      <c r="BF54" s="33">
        <v>0.12</v>
      </c>
      <c r="BG54" s="33">
        <v>0</v>
      </c>
      <c r="BH54" s="33">
        <v>0</v>
      </c>
      <c r="BI54" s="33">
        <v>0</v>
      </c>
      <c r="BJ54" s="33">
        <v>0.28000000000000003</v>
      </c>
      <c r="BK54" s="34">
        <f t="shared" si="2"/>
        <v>323.68999999999994</v>
      </c>
    </row>
    <row r="55" spans="1:63" x14ac:dyDescent="0.2">
      <c r="A55" s="31"/>
      <c r="B55" s="32" t="s">
        <v>59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0.46</v>
      </c>
      <c r="I55" s="33">
        <v>0.02</v>
      </c>
      <c r="J55" s="33">
        <v>0.24</v>
      </c>
      <c r="K55" s="33">
        <v>0</v>
      </c>
      <c r="L55" s="33">
        <v>9.9700000000000006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0.13</v>
      </c>
      <c r="S55" s="33">
        <v>0</v>
      </c>
      <c r="T55" s="33">
        <v>6.08</v>
      </c>
      <c r="U55" s="33">
        <v>0</v>
      </c>
      <c r="V55" s="33">
        <v>3.72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0.01</v>
      </c>
      <c r="AC55" s="33">
        <v>0</v>
      </c>
      <c r="AD55" s="33">
        <v>0</v>
      </c>
      <c r="AE55" s="33">
        <v>0</v>
      </c>
      <c r="AF55" s="33">
        <v>0.14000000000000001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0</v>
      </c>
      <c r="AR55" s="33">
        <v>0</v>
      </c>
      <c r="AS55" s="33">
        <v>0</v>
      </c>
      <c r="AT55" s="33">
        <v>0</v>
      </c>
      <c r="AU55" s="33">
        <v>0</v>
      </c>
      <c r="AV55" s="33">
        <v>1.32</v>
      </c>
      <c r="AW55" s="33">
        <v>6.32</v>
      </c>
      <c r="AX55" s="33">
        <v>0</v>
      </c>
      <c r="AY55" s="33">
        <v>0</v>
      </c>
      <c r="AZ55" s="33">
        <v>25.4</v>
      </c>
      <c r="BA55" s="33">
        <v>0</v>
      </c>
      <c r="BB55" s="33">
        <v>0</v>
      </c>
      <c r="BC55" s="33">
        <v>0</v>
      </c>
      <c r="BD55" s="33">
        <v>0</v>
      </c>
      <c r="BE55" s="33">
        <v>0</v>
      </c>
      <c r="BF55" s="33">
        <v>2.5299999999999998</v>
      </c>
      <c r="BG55" s="33">
        <v>0.28999999999999998</v>
      </c>
      <c r="BH55" s="33">
        <v>0.06</v>
      </c>
      <c r="BI55" s="33">
        <v>0</v>
      </c>
      <c r="BJ55" s="33">
        <v>2.87</v>
      </c>
      <c r="BK55" s="34">
        <f t="shared" si="2"/>
        <v>59.56</v>
      </c>
    </row>
    <row r="56" spans="1:63" x14ac:dyDescent="0.2">
      <c r="A56" s="31"/>
      <c r="B56" s="32" t="s">
        <v>60</v>
      </c>
      <c r="C56" s="33">
        <v>0</v>
      </c>
      <c r="D56" s="33">
        <v>9.9700000000000006</v>
      </c>
      <c r="E56" s="33">
        <v>0</v>
      </c>
      <c r="F56" s="33">
        <v>0</v>
      </c>
      <c r="G56" s="33">
        <v>0</v>
      </c>
      <c r="H56" s="33">
        <v>0.38</v>
      </c>
      <c r="I56" s="33">
        <v>0.24</v>
      </c>
      <c r="J56" s="33">
        <v>2.42</v>
      </c>
      <c r="K56" s="33">
        <v>0</v>
      </c>
      <c r="L56" s="33">
        <v>8.36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0.16</v>
      </c>
      <c r="S56" s="33">
        <v>0</v>
      </c>
      <c r="T56" s="33">
        <v>0</v>
      </c>
      <c r="U56" s="33">
        <v>0</v>
      </c>
      <c r="V56" s="33">
        <v>0.11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0.02</v>
      </c>
      <c r="AC56" s="33">
        <v>0.11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5.48</v>
      </c>
      <c r="AW56" s="33">
        <v>3.71</v>
      </c>
      <c r="AX56" s="33">
        <v>0</v>
      </c>
      <c r="AY56" s="33">
        <v>0</v>
      </c>
      <c r="AZ56" s="33">
        <v>36.79</v>
      </c>
      <c r="BA56" s="33">
        <v>0</v>
      </c>
      <c r="BB56" s="33">
        <v>0</v>
      </c>
      <c r="BC56" s="33">
        <v>0</v>
      </c>
      <c r="BD56" s="33">
        <v>0</v>
      </c>
      <c r="BE56" s="33">
        <v>0</v>
      </c>
      <c r="BF56" s="33">
        <v>1.4</v>
      </c>
      <c r="BG56" s="33">
        <v>0.06</v>
      </c>
      <c r="BH56" s="33">
        <v>0.06</v>
      </c>
      <c r="BI56" s="33">
        <v>0</v>
      </c>
      <c r="BJ56" s="33">
        <v>2.33</v>
      </c>
      <c r="BK56" s="34">
        <f t="shared" si="2"/>
        <v>71.600000000000009</v>
      </c>
    </row>
    <row r="57" spans="1:63" x14ac:dyDescent="0.2">
      <c r="A57" s="31"/>
      <c r="B57" s="32" t="s">
        <v>61</v>
      </c>
      <c r="C57" s="33">
        <v>0</v>
      </c>
      <c r="D57" s="33">
        <v>12.65</v>
      </c>
      <c r="E57" s="33">
        <v>0</v>
      </c>
      <c r="F57" s="33">
        <v>0</v>
      </c>
      <c r="G57" s="33">
        <v>0</v>
      </c>
      <c r="H57" s="33">
        <v>0.77</v>
      </c>
      <c r="I57" s="33">
        <v>6.05</v>
      </c>
      <c r="J57" s="33">
        <v>3.62</v>
      </c>
      <c r="K57" s="33">
        <v>0</v>
      </c>
      <c r="L57" s="33">
        <v>6.69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0.18</v>
      </c>
      <c r="S57" s="33">
        <v>0.3</v>
      </c>
      <c r="T57" s="33">
        <v>0</v>
      </c>
      <c r="U57" s="33">
        <v>0</v>
      </c>
      <c r="V57" s="33">
        <v>2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0.01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33">
        <v>0</v>
      </c>
      <c r="AV57" s="33">
        <v>1.03</v>
      </c>
      <c r="AW57" s="33">
        <v>4.76</v>
      </c>
      <c r="AX57" s="33">
        <v>0</v>
      </c>
      <c r="AY57" s="33">
        <v>0</v>
      </c>
      <c r="AZ57" s="33">
        <v>20.52</v>
      </c>
      <c r="BA57" s="33">
        <v>0</v>
      </c>
      <c r="BB57" s="33">
        <v>0</v>
      </c>
      <c r="BC57" s="33">
        <v>0</v>
      </c>
      <c r="BD57" s="33">
        <v>0</v>
      </c>
      <c r="BE57" s="33">
        <v>0</v>
      </c>
      <c r="BF57" s="33">
        <v>0.9</v>
      </c>
      <c r="BG57" s="33">
        <v>0.41</v>
      </c>
      <c r="BH57" s="33">
        <v>0</v>
      </c>
      <c r="BI57" s="33">
        <v>0</v>
      </c>
      <c r="BJ57" s="33">
        <v>0.78</v>
      </c>
      <c r="BK57" s="34">
        <f t="shared" si="2"/>
        <v>60.669999999999995</v>
      </c>
    </row>
    <row r="58" spans="1:63" x14ac:dyDescent="0.2">
      <c r="A58" s="31"/>
      <c r="B58" s="32" t="s">
        <v>62</v>
      </c>
      <c r="C58" s="33">
        <v>0</v>
      </c>
      <c r="D58" s="33">
        <v>14.63</v>
      </c>
      <c r="E58" s="33">
        <v>0</v>
      </c>
      <c r="F58" s="33">
        <v>0</v>
      </c>
      <c r="G58" s="33">
        <v>0</v>
      </c>
      <c r="H58" s="33">
        <v>1.06</v>
      </c>
      <c r="I58" s="33">
        <v>37.15</v>
      </c>
      <c r="J58" s="33">
        <v>0.11</v>
      </c>
      <c r="K58" s="33">
        <v>0</v>
      </c>
      <c r="L58" s="33">
        <v>20.71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0.66</v>
      </c>
      <c r="S58" s="33">
        <v>6.21</v>
      </c>
      <c r="T58" s="33">
        <v>0</v>
      </c>
      <c r="U58" s="33">
        <v>0</v>
      </c>
      <c r="V58" s="33">
        <v>12.73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0.16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3">
        <v>0</v>
      </c>
      <c r="AQ58" s="33">
        <v>0</v>
      </c>
      <c r="AR58" s="33">
        <v>0</v>
      </c>
      <c r="AS58" s="33">
        <v>0</v>
      </c>
      <c r="AT58" s="33">
        <v>0</v>
      </c>
      <c r="AU58" s="33">
        <v>0</v>
      </c>
      <c r="AV58" s="33">
        <v>3.3</v>
      </c>
      <c r="AW58" s="33">
        <v>12.19</v>
      </c>
      <c r="AX58" s="33">
        <v>1.1200000000000001</v>
      </c>
      <c r="AY58" s="33">
        <v>0</v>
      </c>
      <c r="AZ58" s="33">
        <v>37.44</v>
      </c>
      <c r="BA58" s="33">
        <v>0</v>
      </c>
      <c r="BB58" s="33">
        <v>0</v>
      </c>
      <c r="BC58" s="33">
        <v>0</v>
      </c>
      <c r="BD58" s="33">
        <v>0</v>
      </c>
      <c r="BE58" s="33">
        <v>0</v>
      </c>
      <c r="BF58" s="33">
        <v>3.43</v>
      </c>
      <c r="BG58" s="33">
        <v>0.19</v>
      </c>
      <c r="BH58" s="33">
        <v>2.62</v>
      </c>
      <c r="BI58" s="33">
        <v>0</v>
      </c>
      <c r="BJ58" s="33">
        <v>16.39</v>
      </c>
      <c r="BK58" s="34">
        <f t="shared" si="2"/>
        <v>170.09999999999997</v>
      </c>
    </row>
    <row r="59" spans="1:63" x14ac:dyDescent="0.2">
      <c r="A59" s="31"/>
      <c r="B59" s="32" t="s">
        <v>63</v>
      </c>
      <c r="C59" s="33">
        <v>0</v>
      </c>
      <c r="D59" s="33">
        <v>6</v>
      </c>
      <c r="E59" s="33">
        <v>0</v>
      </c>
      <c r="F59" s="33">
        <v>0</v>
      </c>
      <c r="G59" s="33">
        <v>0</v>
      </c>
      <c r="H59" s="33">
        <v>0.55000000000000004</v>
      </c>
      <c r="I59" s="33">
        <v>9.61</v>
      </c>
      <c r="J59" s="33">
        <v>2.4</v>
      </c>
      <c r="K59" s="33">
        <v>0</v>
      </c>
      <c r="L59" s="33">
        <v>7.07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0.08</v>
      </c>
      <c r="S59" s="33">
        <v>0</v>
      </c>
      <c r="T59" s="33">
        <v>0</v>
      </c>
      <c r="U59" s="33">
        <v>0</v>
      </c>
      <c r="V59" s="33">
        <v>0.19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0.01</v>
      </c>
      <c r="AC59" s="33">
        <v>0</v>
      </c>
      <c r="AD59" s="33">
        <v>0</v>
      </c>
      <c r="AE59" s="33">
        <v>0</v>
      </c>
      <c r="AF59" s="33">
        <v>0.09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0</v>
      </c>
      <c r="AV59" s="33">
        <v>0.84</v>
      </c>
      <c r="AW59" s="33">
        <v>1.72</v>
      </c>
      <c r="AX59" s="33">
        <v>0</v>
      </c>
      <c r="AY59" s="33">
        <v>0</v>
      </c>
      <c r="AZ59" s="33">
        <v>9.06</v>
      </c>
      <c r="BA59" s="33">
        <v>0</v>
      </c>
      <c r="BB59" s="33">
        <v>0</v>
      </c>
      <c r="BC59" s="33">
        <v>0</v>
      </c>
      <c r="BD59" s="33">
        <v>0</v>
      </c>
      <c r="BE59" s="33">
        <v>0</v>
      </c>
      <c r="BF59" s="33">
        <v>0.46</v>
      </c>
      <c r="BG59" s="33">
        <v>0.41</v>
      </c>
      <c r="BH59" s="33">
        <v>0</v>
      </c>
      <c r="BI59" s="33">
        <v>0</v>
      </c>
      <c r="BJ59" s="33">
        <v>0.39</v>
      </c>
      <c r="BK59" s="34">
        <f t="shared" si="2"/>
        <v>38.879999999999995</v>
      </c>
    </row>
    <row r="60" spans="1:63" x14ac:dyDescent="0.2">
      <c r="A60" s="31"/>
      <c r="B60" s="32" t="s">
        <v>64</v>
      </c>
      <c r="C60" s="33">
        <v>0</v>
      </c>
      <c r="D60" s="33">
        <v>2.5299999999999998</v>
      </c>
      <c r="E60" s="33">
        <v>0</v>
      </c>
      <c r="F60" s="33">
        <v>0</v>
      </c>
      <c r="G60" s="33">
        <v>0</v>
      </c>
      <c r="H60" s="33">
        <v>0.36</v>
      </c>
      <c r="I60" s="33">
        <v>5.99</v>
      </c>
      <c r="J60" s="33">
        <v>0</v>
      </c>
      <c r="K60" s="33">
        <v>0</v>
      </c>
      <c r="L60" s="33">
        <v>10.88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7.0000000000000007E-2</v>
      </c>
      <c r="S60" s="33">
        <v>0</v>
      </c>
      <c r="T60" s="33">
        <v>0</v>
      </c>
      <c r="U60" s="33">
        <v>0</v>
      </c>
      <c r="V60" s="33">
        <v>0.2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0.01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0</v>
      </c>
      <c r="AU60" s="33">
        <v>0</v>
      </c>
      <c r="AV60" s="33">
        <v>0.88</v>
      </c>
      <c r="AW60" s="33">
        <v>2.5299999999999998</v>
      </c>
      <c r="AX60" s="33">
        <v>0</v>
      </c>
      <c r="AY60" s="33">
        <v>0</v>
      </c>
      <c r="AZ60" s="33">
        <v>4.62</v>
      </c>
      <c r="BA60" s="33">
        <v>0</v>
      </c>
      <c r="BB60" s="33">
        <v>0</v>
      </c>
      <c r="BC60" s="33">
        <v>0</v>
      </c>
      <c r="BD60" s="33">
        <v>0</v>
      </c>
      <c r="BE60" s="33">
        <v>0</v>
      </c>
      <c r="BF60" s="33">
        <v>0.64</v>
      </c>
      <c r="BG60" s="33">
        <v>0</v>
      </c>
      <c r="BH60" s="33">
        <v>0</v>
      </c>
      <c r="BI60" s="33">
        <v>0</v>
      </c>
      <c r="BJ60" s="33">
        <v>0.67</v>
      </c>
      <c r="BK60" s="34">
        <f t="shared" si="2"/>
        <v>29.380000000000003</v>
      </c>
    </row>
    <row r="61" spans="1:63" x14ac:dyDescent="0.2">
      <c r="A61" s="31"/>
      <c r="B61" s="32" t="s">
        <v>65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0.03</v>
      </c>
      <c r="I61" s="33">
        <v>5.61</v>
      </c>
      <c r="J61" s="33">
        <v>0</v>
      </c>
      <c r="K61" s="33">
        <v>0</v>
      </c>
      <c r="L61" s="33">
        <v>0.22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33">
        <v>4.1100000000000003</v>
      </c>
      <c r="AW61" s="33">
        <v>6.01</v>
      </c>
      <c r="AX61" s="33">
        <v>0</v>
      </c>
      <c r="AY61" s="33">
        <v>0</v>
      </c>
      <c r="AZ61" s="33">
        <v>31.01</v>
      </c>
      <c r="BA61" s="33">
        <v>0</v>
      </c>
      <c r="BB61" s="33">
        <v>0</v>
      </c>
      <c r="BC61" s="33">
        <v>0</v>
      </c>
      <c r="BD61" s="33">
        <v>0</v>
      </c>
      <c r="BE61" s="33">
        <v>0</v>
      </c>
      <c r="BF61" s="33">
        <v>0</v>
      </c>
      <c r="BG61" s="33">
        <v>0</v>
      </c>
      <c r="BH61" s="33">
        <v>0</v>
      </c>
      <c r="BI61" s="33">
        <v>0</v>
      </c>
      <c r="BJ61" s="33">
        <v>0</v>
      </c>
      <c r="BK61" s="34">
        <f t="shared" si="2"/>
        <v>46.99</v>
      </c>
    </row>
    <row r="62" spans="1:63" x14ac:dyDescent="0.2">
      <c r="A62" s="31"/>
      <c r="B62" s="32" t="s">
        <v>66</v>
      </c>
      <c r="C62" s="33">
        <v>0</v>
      </c>
      <c r="D62" s="33">
        <v>5.31</v>
      </c>
      <c r="E62" s="33">
        <v>0</v>
      </c>
      <c r="F62" s="33">
        <v>0</v>
      </c>
      <c r="G62" s="33">
        <v>0</v>
      </c>
      <c r="H62" s="33">
        <v>0.45</v>
      </c>
      <c r="I62" s="33">
        <v>12.07</v>
      </c>
      <c r="J62" s="33">
        <v>10.53</v>
      </c>
      <c r="K62" s="33">
        <v>0</v>
      </c>
      <c r="L62" s="33">
        <v>2.4300000000000002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0.14000000000000001</v>
      </c>
      <c r="S62" s="33">
        <v>0</v>
      </c>
      <c r="T62" s="33">
        <v>0</v>
      </c>
      <c r="U62" s="33">
        <v>0</v>
      </c>
      <c r="V62" s="33">
        <v>0.56000000000000005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33">
        <v>0</v>
      </c>
      <c r="AV62" s="33">
        <v>1.33</v>
      </c>
      <c r="AW62" s="33">
        <v>6.04</v>
      </c>
      <c r="AX62" s="33">
        <v>0</v>
      </c>
      <c r="AY62" s="33">
        <v>0</v>
      </c>
      <c r="AZ62" s="33">
        <v>11.75</v>
      </c>
      <c r="BA62" s="33">
        <v>0</v>
      </c>
      <c r="BB62" s="33">
        <v>0</v>
      </c>
      <c r="BC62" s="33">
        <v>0</v>
      </c>
      <c r="BD62" s="33">
        <v>0</v>
      </c>
      <c r="BE62" s="33">
        <v>0</v>
      </c>
      <c r="BF62" s="33">
        <v>1.1399999999999999</v>
      </c>
      <c r="BG62" s="33">
        <v>0.26</v>
      </c>
      <c r="BH62" s="33">
        <v>0</v>
      </c>
      <c r="BI62" s="33">
        <v>0</v>
      </c>
      <c r="BJ62" s="33">
        <v>2.3199999999999998</v>
      </c>
      <c r="BK62" s="34">
        <f t="shared" si="2"/>
        <v>54.33</v>
      </c>
    </row>
    <row r="63" spans="1:63" x14ac:dyDescent="0.2">
      <c r="A63" s="31"/>
      <c r="B63" s="32" t="s">
        <v>67</v>
      </c>
      <c r="C63" s="33">
        <v>0</v>
      </c>
      <c r="D63" s="33">
        <v>5.19</v>
      </c>
      <c r="E63" s="33">
        <v>0</v>
      </c>
      <c r="F63" s="33">
        <v>0</v>
      </c>
      <c r="G63" s="33">
        <v>0</v>
      </c>
      <c r="H63" s="33">
        <v>0.91</v>
      </c>
      <c r="I63" s="33">
        <v>46.48</v>
      </c>
      <c r="J63" s="33">
        <v>6.07</v>
      </c>
      <c r="K63" s="33">
        <v>0</v>
      </c>
      <c r="L63" s="33">
        <v>24.58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0.37</v>
      </c>
      <c r="S63" s="33">
        <v>7.3</v>
      </c>
      <c r="T63" s="33">
        <v>7.13</v>
      </c>
      <c r="U63" s="33">
        <v>0</v>
      </c>
      <c r="V63" s="33">
        <v>4.2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0.02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3.32</v>
      </c>
      <c r="AW63" s="33">
        <v>8.5299999999999994</v>
      </c>
      <c r="AX63" s="33">
        <v>1.1000000000000001</v>
      </c>
      <c r="AY63" s="33">
        <v>0</v>
      </c>
      <c r="AZ63" s="33">
        <v>39.07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2.96</v>
      </c>
      <c r="BG63" s="33">
        <v>0.73</v>
      </c>
      <c r="BH63" s="33">
        <v>2.08</v>
      </c>
      <c r="BI63" s="33">
        <v>0</v>
      </c>
      <c r="BJ63" s="33">
        <v>7.19</v>
      </c>
      <c r="BK63" s="34">
        <f t="shared" si="2"/>
        <v>167.23</v>
      </c>
    </row>
    <row r="64" spans="1:63" x14ac:dyDescent="0.2">
      <c r="A64" s="31"/>
      <c r="B64" s="32" t="s">
        <v>68</v>
      </c>
      <c r="C64" s="33">
        <v>0</v>
      </c>
      <c r="D64" s="33">
        <v>2.2200000000000002</v>
      </c>
      <c r="E64" s="33">
        <v>0</v>
      </c>
      <c r="F64" s="33">
        <v>0</v>
      </c>
      <c r="G64" s="33">
        <v>0</v>
      </c>
      <c r="H64" s="33">
        <v>0.4</v>
      </c>
      <c r="I64" s="33">
        <v>6.21</v>
      </c>
      <c r="J64" s="33">
        <v>0</v>
      </c>
      <c r="K64" s="33">
        <v>0</v>
      </c>
      <c r="L64" s="33">
        <v>6.07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0.45</v>
      </c>
      <c r="S64" s="33">
        <v>5</v>
      </c>
      <c r="T64" s="33">
        <v>0</v>
      </c>
      <c r="U64" s="33">
        <v>0</v>
      </c>
      <c r="V64" s="33">
        <v>2.99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0.05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0.04</v>
      </c>
      <c r="AM64" s="33">
        <v>0</v>
      </c>
      <c r="AN64" s="33">
        <v>0</v>
      </c>
      <c r="AO64" s="33">
        <v>0</v>
      </c>
      <c r="AP64" s="33">
        <v>0.03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1.84</v>
      </c>
      <c r="AW64" s="33">
        <v>14.03</v>
      </c>
      <c r="AX64" s="33">
        <v>0</v>
      </c>
      <c r="AY64" s="33">
        <v>0</v>
      </c>
      <c r="AZ64" s="33">
        <v>20.98</v>
      </c>
      <c r="BA64" s="33">
        <v>0</v>
      </c>
      <c r="BB64" s="33">
        <v>0</v>
      </c>
      <c r="BC64" s="33">
        <v>0</v>
      </c>
      <c r="BD64" s="33">
        <v>0</v>
      </c>
      <c r="BE64" s="33">
        <v>0</v>
      </c>
      <c r="BF64" s="33">
        <v>1.56</v>
      </c>
      <c r="BG64" s="33">
        <v>0.45</v>
      </c>
      <c r="BH64" s="33">
        <v>1.1000000000000001</v>
      </c>
      <c r="BI64" s="33">
        <v>0</v>
      </c>
      <c r="BJ64" s="33">
        <v>7.7</v>
      </c>
      <c r="BK64" s="34">
        <f t="shared" si="2"/>
        <v>71.12</v>
      </c>
    </row>
    <row r="65" spans="1:63" x14ac:dyDescent="0.2">
      <c r="A65" s="31"/>
      <c r="B65" s="32" t="s">
        <v>69</v>
      </c>
      <c r="C65" s="33">
        <v>0</v>
      </c>
      <c r="D65" s="33">
        <v>4.24</v>
      </c>
      <c r="E65" s="33">
        <v>0</v>
      </c>
      <c r="F65" s="33">
        <v>0</v>
      </c>
      <c r="G65" s="33">
        <v>0</v>
      </c>
      <c r="H65" s="33">
        <v>1.44</v>
      </c>
      <c r="I65" s="33">
        <v>11.24</v>
      </c>
      <c r="J65" s="33">
        <v>5.65</v>
      </c>
      <c r="K65" s="33">
        <v>0</v>
      </c>
      <c r="L65" s="33">
        <v>5.93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0.31</v>
      </c>
      <c r="S65" s="33">
        <v>5.67</v>
      </c>
      <c r="T65" s="33">
        <v>0</v>
      </c>
      <c r="U65" s="33">
        <v>0</v>
      </c>
      <c r="V65" s="33">
        <v>2.0299999999999998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3.18</v>
      </c>
      <c r="AW65" s="33">
        <v>7.19</v>
      </c>
      <c r="AX65" s="33">
        <v>0</v>
      </c>
      <c r="AY65" s="33">
        <v>0</v>
      </c>
      <c r="AZ65" s="33">
        <v>20.41</v>
      </c>
      <c r="BA65" s="33">
        <v>0</v>
      </c>
      <c r="BB65" s="33">
        <v>0</v>
      </c>
      <c r="BC65" s="33">
        <v>0</v>
      </c>
      <c r="BD65" s="33">
        <v>0</v>
      </c>
      <c r="BE65" s="33">
        <v>0</v>
      </c>
      <c r="BF65" s="33">
        <v>0.99</v>
      </c>
      <c r="BG65" s="33">
        <v>0.55000000000000004</v>
      </c>
      <c r="BH65" s="33">
        <v>0.62</v>
      </c>
      <c r="BI65" s="33">
        <v>0</v>
      </c>
      <c r="BJ65" s="33">
        <v>2.5</v>
      </c>
      <c r="BK65" s="34">
        <f t="shared" si="2"/>
        <v>71.949999999999989</v>
      </c>
    </row>
    <row r="66" spans="1:63" x14ac:dyDescent="0.2">
      <c r="A66" s="31"/>
      <c r="B66" s="32" t="s">
        <v>70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0.04</v>
      </c>
      <c r="I66" s="33">
        <v>255.78</v>
      </c>
      <c r="J66" s="33">
        <v>0</v>
      </c>
      <c r="K66" s="33">
        <v>0</v>
      </c>
      <c r="L66" s="33">
        <v>2.87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0.01</v>
      </c>
      <c r="S66" s="33">
        <v>8.9600000000000009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0.02</v>
      </c>
      <c r="AW66" s="33">
        <v>16.7</v>
      </c>
      <c r="AX66" s="33">
        <v>0</v>
      </c>
      <c r="AY66" s="33">
        <v>0</v>
      </c>
      <c r="AZ66" s="33">
        <v>8.0299999999999994</v>
      </c>
      <c r="BA66" s="33">
        <v>0</v>
      </c>
      <c r="BB66" s="33">
        <v>0</v>
      </c>
      <c r="BC66" s="33">
        <v>0</v>
      </c>
      <c r="BD66" s="33">
        <v>0</v>
      </c>
      <c r="BE66" s="33">
        <v>0</v>
      </c>
      <c r="BF66" s="33">
        <v>0</v>
      </c>
      <c r="BG66" s="33">
        <v>0</v>
      </c>
      <c r="BH66" s="33">
        <v>0</v>
      </c>
      <c r="BI66" s="33">
        <v>0</v>
      </c>
      <c r="BJ66" s="33">
        <v>0.04</v>
      </c>
      <c r="BK66" s="34">
        <f t="shared" si="2"/>
        <v>292.44999999999993</v>
      </c>
    </row>
    <row r="67" spans="1:63" x14ac:dyDescent="0.2">
      <c r="A67" s="31"/>
      <c r="B67" s="32" t="s">
        <v>71</v>
      </c>
      <c r="C67" s="33">
        <v>0</v>
      </c>
      <c r="D67" s="33">
        <v>3.04</v>
      </c>
      <c r="E67" s="33">
        <v>0</v>
      </c>
      <c r="F67" s="33">
        <v>0</v>
      </c>
      <c r="G67" s="33">
        <v>0</v>
      </c>
      <c r="H67" s="33">
        <v>0.48</v>
      </c>
      <c r="I67" s="33">
        <v>1.46</v>
      </c>
      <c r="J67" s="33">
        <v>0</v>
      </c>
      <c r="K67" s="33">
        <v>0</v>
      </c>
      <c r="L67" s="33">
        <v>2.83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0.31</v>
      </c>
      <c r="S67" s="33">
        <v>2.82</v>
      </c>
      <c r="T67" s="33">
        <v>0</v>
      </c>
      <c r="U67" s="33">
        <v>0</v>
      </c>
      <c r="V67" s="33">
        <v>2.0299999999999998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0.02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33">
        <v>0</v>
      </c>
      <c r="AV67" s="33">
        <v>1.06</v>
      </c>
      <c r="AW67" s="33">
        <v>11.77</v>
      </c>
      <c r="AX67" s="33">
        <v>0</v>
      </c>
      <c r="AY67" s="33">
        <v>0</v>
      </c>
      <c r="AZ67" s="33">
        <v>6.7</v>
      </c>
      <c r="BA67" s="33">
        <v>0</v>
      </c>
      <c r="BB67" s="33">
        <v>0</v>
      </c>
      <c r="BC67" s="33">
        <v>0</v>
      </c>
      <c r="BD67" s="33">
        <v>0</v>
      </c>
      <c r="BE67" s="33">
        <v>0</v>
      </c>
      <c r="BF67" s="33">
        <v>0.99</v>
      </c>
      <c r="BG67" s="33">
        <v>0.17</v>
      </c>
      <c r="BH67" s="33">
        <v>0</v>
      </c>
      <c r="BI67" s="33">
        <v>0</v>
      </c>
      <c r="BJ67" s="33">
        <v>3.63</v>
      </c>
      <c r="BK67" s="34">
        <f t="shared" si="2"/>
        <v>37.310000000000009</v>
      </c>
    </row>
    <row r="68" spans="1:63" x14ac:dyDescent="0.2">
      <c r="A68" s="31"/>
      <c r="B68" s="32" t="s">
        <v>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7.0000000000000007E-2</v>
      </c>
      <c r="I68" s="33">
        <v>226.64</v>
      </c>
      <c r="J68" s="33">
        <v>0</v>
      </c>
      <c r="K68" s="33">
        <v>0</v>
      </c>
      <c r="L68" s="33">
        <v>4.32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0.03</v>
      </c>
      <c r="S68" s="33">
        <v>11.93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33">
        <v>0</v>
      </c>
      <c r="AP68" s="33">
        <v>0</v>
      </c>
      <c r="AQ68" s="33">
        <v>0</v>
      </c>
      <c r="AR68" s="33">
        <v>0</v>
      </c>
      <c r="AS68" s="33">
        <v>0</v>
      </c>
      <c r="AT68" s="33">
        <v>0</v>
      </c>
      <c r="AU68" s="33">
        <v>0</v>
      </c>
      <c r="AV68" s="33">
        <v>0.03</v>
      </c>
      <c r="AW68" s="33">
        <v>5.42</v>
      </c>
      <c r="AX68" s="33">
        <v>0</v>
      </c>
      <c r="AY68" s="33">
        <v>0</v>
      </c>
      <c r="AZ68" s="33">
        <v>1.25</v>
      </c>
      <c r="BA68" s="33">
        <v>0</v>
      </c>
      <c r="BB68" s="33">
        <v>0</v>
      </c>
      <c r="BC68" s="33">
        <v>0</v>
      </c>
      <c r="BD68" s="33">
        <v>0</v>
      </c>
      <c r="BE68" s="33">
        <v>0</v>
      </c>
      <c r="BF68" s="33">
        <v>0.02</v>
      </c>
      <c r="BG68" s="33">
        <v>0</v>
      </c>
      <c r="BH68" s="33">
        <v>0</v>
      </c>
      <c r="BI68" s="33">
        <v>0</v>
      </c>
      <c r="BJ68" s="33">
        <v>0.37</v>
      </c>
      <c r="BK68" s="34">
        <f t="shared" si="2"/>
        <v>250.07999999999998</v>
      </c>
    </row>
    <row r="69" spans="1:63" x14ac:dyDescent="0.2">
      <c r="A69" s="31"/>
      <c r="B69" s="32" t="s">
        <v>73</v>
      </c>
      <c r="C69" s="33">
        <v>0</v>
      </c>
      <c r="D69" s="33">
        <v>3.82</v>
      </c>
      <c r="E69" s="33">
        <v>0</v>
      </c>
      <c r="F69" s="33">
        <v>0</v>
      </c>
      <c r="G69" s="33">
        <v>0</v>
      </c>
      <c r="H69" s="33">
        <v>0.52</v>
      </c>
      <c r="I69" s="33">
        <v>59.87</v>
      </c>
      <c r="J69" s="33">
        <v>6.8</v>
      </c>
      <c r="K69" s="33">
        <v>0</v>
      </c>
      <c r="L69" s="33">
        <v>11.9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0.32</v>
      </c>
      <c r="S69" s="33">
        <v>0.02</v>
      </c>
      <c r="T69" s="33">
        <v>0.33</v>
      </c>
      <c r="U69" s="33">
        <v>0</v>
      </c>
      <c r="V69" s="33">
        <v>8.85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0.06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0</v>
      </c>
      <c r="AU69" s="33">
        <v>0</v>
      </c>
      <c r="AV69" s="33">
        <v>0.99</v>
      </c>
      <c r="AW69" s="33">
        <v>6.99</v>
      </c>
      <c r="AX69" s="33">
        <v>0</v>
      </c>
      <c r="AY69" s="33">
        <v>0</v>
      </c>
      <c r="AZ69" s="33">
        <v>15.68</v>
      </c>
      <c r="BA69" s="33">
        <v>0</v>
      </c>
      <c r="BB69" s="33">
        <v>0</v>
      </c>
      <c r="BC69" s="33">
        <v>0</v>
      </c>
      <c r="BD69" s="33">
        <v>0</v>
      </c>
      <c r="BE69" s="33">
        <v>0</v>
      </c>
      <c r="BF69" s="33">
        <v>1.18</v>
      </c>
      <c r="BG69" s="33">
        <v>1.28</v>
      </c>
      <c r="BH69" s="33">
        <v>0</v>
      </c>
      <c r="BI69" s="33">
        <v>0</v>
      </c>
      <c r="BJ69" s="33">
        <v>4.5199999999999996</v>
      </c>
      <c r="BK69" s="34">
        <f t="shared" si="2"/>
        <v>123.12999999999998</v>
      </c>
    </row>
    <row r="70" spans="1:63" x14ac:dyDescent="0.2">
      <c r="A70" s="31"/>
      <c r="B70" s="32" t="s">
        <v>74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0.04</v>
      </c>
      <c r="I70" s="33">
        <v>182.5</v>
      </c>
      <c r="J70" s="33">
        <v>5.96</v>
      </c>
      <c r="K70" s="33">
        <v>0</v>
      </c>
      <c r="L70" s="33">
        <v>5.93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0.01</v>
      </c>
      <c r="S70" s="33">
        <v>5.96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0.04</v>
      </c>
      <c r="AC70" s="33">
        <v>0.36</v>
      </c>
      <c r="AD70" s="33">
        <v>0</v>
      </c>
      <c r="AE70" s="33">
        <v>0</v>
      </c>
      <c r="AF70" s="33">
        <v>0.62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3">
        <v>0.36</v>
      </c>
      <c r="AQ70" s="33">
        <v>0</v>
      </c>
      <c r="AR70" s="33">
        <v>0</v>
      </c>
      <c r="AS70" s="33">
        <v>0</v>
      </c>
      <c r="AT70" s="33">
        <v>0</v>
      </c>
      <c r="AU70" s="33">
        <v>0</v>
      </c>
      <c r="AV70" s="33">
        <v>0.09</v>
      </c>
      <c r="AW70" s="33">
        <v>20.67</v>
      </c>
      <c r="AX70" s="33">
        <v>0</v>
      </c>
      <c r="AY70" s="33">
        <v>0</v>
      </c>
      <c r="AZ70" s="33">
        <v>4.7699999999999996</v>
      </c>
      <c r="BA70" s="33">
        <v>0</v>
      </c>
      <c r="BB70" s="33">
        <v>0</v>
      </c>
      <c r="BC70" s="33">
        <v>0</v>
      </c>
      <c r="BD70" s="33">
        <v>0</v>
      </c>
      <c r="BE70" s="33">
        <v>0</v>
      </c>
      <c r="BF70" s="33">
        <v>0</v>
      </c>
      <c r="BG70" s="33">
        <v>0</v>
      </c>
      <c r="BH70" s="33">
        <v>0</v>
      </c>
      <c r="BI70" s="33">
        <v>0</v>
      </c>
      <c r="BJ70" s="33">
        <v>0.25</v>
      </c>
      <c r="BK70" s="34">
        <f t="shared" si="2"/>
        <v>227.56000000000003</v>
      </c>
    </row>
    <row r="71" spans="1:63" x14ac:dyDescent="0.2">
      <c r="A71" s="31"/>
      <c r="B71" s="32" t="s">
        <v>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0.12</v>
      </c>
      <c r="I71" s="33">
        <v>242.99</v>
      </c>
      <c r="J71" s="33">
        <v>5.95</v>
      </c>
      <c r="K71" s="33">
        <v>0</v>
      </c>
      <c r="L71" s="33">
        <v>4.3600000000000003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0.04</v>
      </c>
      <c r="S71" s="33">
        <v>5.95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0.02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3">
        <v>0</v>
      </c>
      <c r="AQ71" s="33">
        <v>0</v>
      </c>
      <c r="AR71" s="33">
        <v>0</v>
      </c>
      <c r="AS71" s="33">
        <v>0</v>
      </c>
      <c r="AT71" s="33">
        <v>0</v>
      </c>
      <c r="AU71" s="33">
        <v>0</v>
      </c>
      <c r="AV71" s="33">
        <v>0.31</v>
      </c>
      <c r="AW71" s="33">
        <v>2.38</v>
      </c>
      <c r="AX71" s="33">
        <v>0</v>
      </c>
      <c r="AY71" s="33">
        <v>0</v>
      </c>
      <c r="AZ71" s="33">
        <v>1.67</v>
      </c>
      <c r="BA71" s="33">
        <v>0</v>
      </c>
      <c r="BB71" s="33">
        <v>0</v>
      </c>
      <c r="BC71" s="33">
        <v>0</v>
      </c>
      <c r="BD71" s="33">
        <v>0</v>
      </c>
      <c r="BE71" s="33">
        <v>0</v>
      </c>
      <c r="BF71" s="33">
        <v>0.03</v>
      </c>
      <c r="BG71" s="33">
        <v>0</v>
      </c>
      <c r="BH71" s="33">
        <v>0</v>
      </c>
      <c r="BI71" s="33">
        <v>0</v>
      </c>
      <c r="BJ71" s="33">
        <v>0.3</v>
      </c>
      <c r="BK71" s="34">
        <f t="shared" si="2"/>
        <v>264.12</v>
      </c>
    </row>
    <row r="72" spans="1:63" x14ac:dyDescent="0.2">
      <c r="A72" s="31"/>
      <c r="B72" s="32" t="s">
        <v>76</v>
      </c>
      <c r="C72" s="33">
        <v>0</v>
      </c>
      <c r="D72" s="33">
        <v>1.06</v>
      </c>
      <c r="E72" s="33">
        <v>0</v>
      </c>
      <c r="F72" s="33">
        <v>0</v>
      </c>
      <c r="G72" s="33">
        <v>0</v>
      </c>
      <c r="H72" s="33">
        <v>0.8</v>
      </c>
      <c r="I72" s="33">
        <v>3.81</v>
      </c>
      <c r="J72" s="33">
        <v>0.42</v>
      </c>
      <c r="K72" s="33">
        <v>0</v>
      </c>
      <c r="L72" s="33">
        <v>27.14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0.44</v>
      </c>
      <c r="S72" s="33">
        <v>12.74</v>
      </c>
      <c r="T72" s="33">
        <v>0</v>
      </c>
      <c r="U72" s="33">
        <v>0</v>
      </c>
      <c r="V72" s="33">
        <v>13.99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0.02</v>
      </c>
      <c r="AC72" s="33">
        <v>0.05</v>
      </c>
      <c r="AD72" s="33">
        <v>0</v>
      </c>
      <c r="AE72" s="33">
        <v>0</v>
      </c>
      <c r="AF72" s="33">
        <v>0.08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0.02</v>
      </c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2.61</v>
      </c>
      <c r="AW72" s="33">
        <v>21.99</v>
      </c>
      <c r="AX72" s="33">
        <v>0</v>
      </c>
      <c r="AY72" s="33">
        <v>0</v>
      </c>
      <c r="AZ72" s="33">
        <v>48.1</v>
      </c>
      <c r="BA72" s="33">
        <v>0</v>
      </c>
      <c r="BB72" s="33">
        <v>0</v>
      </c>
      <c r="BC72" s="33">
        <v>0</v>
      </c>
      <c r="BD72" s="33">
        <v>0</v>
      </c>
      <c r="BE72" s="33">
        <v>0</v>
      </c>
      <c r="BF72" s="33">
        <v>1.78</v>
      </c>
      <c r="BG72" s="33">
        <v>0.24</v>
      </c>
      <c r="BH72" s="33">
        <v>0.32</v>
      </c>
      <c r="BI72" s="33">
        <v>0</v>
      </c>
      <c r="BJ72" s="33">
        <v>6.28</v>
      </c>
      <c r="BK72" s="34">
        <f t="shared" si="2"/>
        <v>141.89000000000001</v>
      </c>
    </row>
    <row r="73" spans="1:63" x14ac:dyDescent="0.2">
      <c r="A73" s="31"/>
      <c r="B73" s="32" t="s">
        <v>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0.08</v>
      </c>
      <c r="I73" s="33">
        <v>83.31</v>
      </c>
      <c r="J73" s="33">
        <v>6.06</v>
      </c>
      <c r="K73" s="33">
        <v>0</v>
      </c>
      <c r="L73" s="33">
        <v>18.760000000000002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0.01</v>
      </c>
      <c r="S73" s="33">
        <v>0</v>
      </c>
      <c r="T73" s="33">
        <v>0</v>
      </c>
      <c r="U73" s="33">
        <v>0</v>
      </c>
      <c r="V73" s="33">
        <v>0.02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0.13</v>
      </c>
      <c r="AW73" s="33">
        <v>17.440000000000001</v>
      </c>
      <c r="AX73" s="33">
        <v>0</v>
      </c>
      <c r="AY73" s="33">
        <v>0</v>
      </c>
      <c r="AZ73" s="33">
        <v>2.31</v>
      </c>
      <c r="BA73" s="33">
        <v>0</v>
      </c>
      <c r="BB73" s="33">
        <v>0</v>
      </c>
      <c r="BC73" s="33">
        <v>0</v>
      </c>
      <c r="BD73" s="33">
        <v>0</v>
      </c>
      <c r="BE73" s="33">
        <v>0</v>
      </c>
      <c r="BF73" s="33">
        <v>0.06</v>
      </c>
      <c r="BG73" s="33">
        <v>0</v>
      </c>
      <c r="BH73" s="33">
        <v>0</v>
      </c>
      <c r="BI73" s="33">
        <v>0</v>
      </c>
      <c r="BJ73" s="33">
        <v>7.0000000000000007E-2</v>
      </c>
      <c r="BK73" s="34">
        <f t="shared" si="2"/>
        <v>128.25</v>
      </c>
    </row>
    <row r="74" spans="1:63" x14ac:dyDescent="0.2">
      <c r="A74" s="31"/>
      <c r="B74" s="32" t="s">
        <v>78</v>
      </c>
      <c r="C74" s="33">
        <v>0</v>
      </c>
      <c r="D74" s="33">
        <v>11.84</v>
      </c>
      <c r="E74" s="33">
        <v>0</v>
      </c>
      <c r="F74" s="33">
        <v>0</v>
      </c>
      <c r="G74" s="33">
        <v>0</v>
      </c>
      <c r="H74" s="33">
        <v>0.06</v>
      </c>
      <c r="I74" s="33">
        <v>340.46</v>
      </c>
      <c r="J74" s="33">
        <v>5.92</v>
      </c>
      <c r="K74" s="33">
        <v>0</v>
      </c>
      <c r="L74" s="33">
        <v>0.89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0.01</v>
      </c>
      <c r="S74" s="33">
        <v>5.92</v>
      </c>
      <c r="T74" s="33">
        <v>0</v>
      </c>
      <c r="U74" s="33">
        <v>0</v>
      </c>
      <c r="V74" s="33">
        <v>0.14000000000000001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0</v>
      </c>
      <c r="AU74" s="33">
        <v>0</v>
      </c>
      <c r="AV74" s="33">
        <v>0.45</v>
      </c>
      <c r="AW74" s="33">
        <v>2.92</v>
      </c>
      <c r="AX74" s="33">
        <v>0</v>
      </c>
      <c r="AY74" s="33">
        <v>0</v>
      </c>
      <c r="AZ74" s="33">
        <v>2.75</v>
      </c>
      <c r="BA74" s="33">
        <v>0</v>
      </c>
      <c r="BB74" s="33">
        <v>0</v>
      </c>
      <c r="BC74" s="33">
        <v>0</v>
      </c>
      <c r="BD74" s="33">
        <v>0</v>
      </c>
      <c r="BE74" s="33">
        <v>0</v>
      </c>
      <c r="BF74" s="33">
        <v>0.02</v>
      </c>
      <c r="BG74" s="33">
        <v>0</v>
      </c>
      <c r="BH74" s="33">
        <v>0</v>
      </c>
      <c r="BI74" s="33">
        <v>0</v>
      </c>
      <c r="BJ74" s="33">
        <v>0</v>
      </c>
      <c r="BK74" s="34">
        <f t="shared" si="2"/>
        <v>371.37999999999994</v>
      </c>
    </row>
    <row r="75" spans="1:63" x14ac:dyDescent="0.2">
      <c r="A75" s="31"/>
      <c r="B75" s="32" t="s">
        <v>79</v>
      </c>
      <c r="C75" s="33">
        <v>0</v>
      </c>
      <c r="D75" s="33">
        <v>0.56000000000000005</v>
      </c>
      <c r="E75" s="33">
        <v>0</v>
      </c>
      <c r="F75" s="33">
        <v>0</v>
      </c>
      <c r="G75" s="33">
        <v>0</v>
      </c>
      <c r="H75" s="33">
        <v>1.96</v>
      </c>
      <c r="I75" s="33">
        <v>120.8</v>
      </c>
      <c r="J75" s="33">
        <v>0</v>
      </c>
      <c r="K75" s="33">
        <v>0</v>
      </c>
      <c r="L75" s="33">
        <v>62.04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0.7</v>
      </c>
      <c r="S75" s="33">
        <v>12.25</v>
      </c>
      <c r="T75" s="33">
        <v>0</v>
      </c>
      <c r="U75" s="33">
        <v>0</v>
      </c>
      <c r="V75" s="33">
        <v>9.9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33">
        <v>0.03</v>
      </c>
      <c r="AC75" s="33">
        <v>0.11</v>
      </c>
      <c r="AD75" s="33">
        <v>0</v>
      </c>
      <c r="AE75" s="33">
        <v>0</v>
      </c>
      <c r="AF75" s="33">
        <v>0.14000000000000001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33">
        <v>0</v>
      </c>
      <c r="AP75" s="33">
        <v>0</v>
      </c>
      <c r="AQ75" s="33">
        <v>0</v>
      </c>
      <c r="AR75" s="33">
        <v>0</v>
      </c>
      <c r="AS75" s="33">
        <v>0</v>
      </c>
      <c r="AT75" s="33">
        <v>0</v>
      </c>
      <c r="AU75" s="33">
        <v>0</v>
      </c>
      <c r="AV75" s="33">
        <v>6.18</v>
      </c>
      <c r="AW75" s="33">
        <v>43.7</v>
      </c>
      <c r="AX75" s="33">
        <v>0.56000000000000005</v>
      </c>
      <c r="AY75" s="33">
        <v>0</v>
      </c>
      <c r="AZ75" s="33">
        <v>213.48</v>
      </c>
      <c r="BA75" s="33">
        <v>0</v>
      </c>
      <c r="BB75" s="33">
        <v>0</v>
      </c>
      <c r="BC75" s="33">
        <v>0</v>
      </c>
      <c r="BD75" s="33">
        <v>0</v>
      </c>
      <c r="BE75" s="33">
        <v>0</v>
      </c>
      <c r="BF75" s="33">
        <v>7.09</v>
      </c>
      <c r="BG75" s="33">
        <v>10.4</v>
      </c>
      <c r="BH75" s="33">
        <v>1.78</v>
      </c>
      <c r="BI75" s="33">
        <v>0</v>
      </c>
      <c r="BJ75" s="33">
        <v>21.89</v>
      </c>
      <c r="BK75" s="34">
        <f t="shared" si="2"/>
        <v>513.56999999999994</v>
      </c>
    </row>
    <row r="76" spans="1:63" x14ac:dyDescent="0.2">
      <c r="A76" s="31"/>
      <c r="B76" s="32" t="s">
        <v>80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0.18</v>
      </c>
      <c r="I76" s="33">
        <v>54.32</v>
      </c>
      <c r="J76" s="33">
        <v>0</v>
      </c>
      <c r="K76" s="33">
        <v>0</v>
      </c>
      <c r="L76" s="33">
        <v>18.64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0.03</v>
      </c>
      <c r="S76" s="33">
        <v>0</v>
      </c>
      <c r="T76" s="33">
        <v>0</v>
      </c>
      <c r="U76" s="33">
        <v>0</v>
      </c>
      <c r="V76" s="33">
        <v>0.12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3">
        <v>0</v>
      </c>
      <c r="AQ76" s="33">
        <v>0</v>
      </c>
      <c r="AR76" s="33">
        <v>0</v>
      </c>
      <c r="AS76" s="33">
        <v>0</v>
      </c>
      <c r="AT76" s="33">
        <v>0</v>
      </c>
      <c r="AU76" s="33">
        <v>0</v>
      </c>
      <c r="AV76" s="33">
        <v>0.05</v>
      </c>
      <c r="AW76" s="33">
        <v>16.11</v>
      </c>
      <c r="AX76" s="33">
        <v>0</v>
      </c>
      <c r="AY76" s="33">
        <v>0</v>
      </c>
      <c r="AZ76" s="33">
        <v>4.26</v>
      </c>
      <c r="BA76" s="33">
        <v>0</v>
      </c>
      <c r="BB76" s="33">
        <v>0</v>
      </c>
      <c r="BC76" s="33">
        <v>0</v>
      </c>
      <c r="BD76" s="33">
        <v>0</v>
      </c>
      <c r="BE76" s="33">
        <v>0</v>
      </c>
      <c r="BF76" s="33">
        <v>0.01</v>
      </c>
      <c r="BG76" s="33">
        <v>0</v>
      </c>
      <c r="BH76" s="33">
        <v>0</v>
      </c>
      <c r="BI76" s="33">
        <v>0</v>
      </c>
      <c r="BJ76" s="33">
        <v>0.28999999999999998</v>
      </c>
      <c r="BK76" s="34">
        <f t="shared" si="2"/>
        <v>94.010000000000019</v>
      </c>
    </row>
    <row r="77" spans="1:63" x14ac:dyDescent="0.2">
      <c r="A77" s="31"/>
      <c r="B77" s="32" t="s">
        <v>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0.52</v>
      </c>
      <c r="I77" s="33">
        <v>12.81</v>
      </c>
      <c r="J77" s="33">
        <v>0</v>
      </c>
      <c r="K77" s="33">
        <v>0</v>
      </c>
      <c r="L77" s="33">
        <v>24.73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0.41</v>
      </c>
      <c r="S77" s="33">
        <v>17.23</v>
      </c>
      <c r="T77" s="33">
        <v>0</v>
      </c>
      <c r="U77" s="33">
        <v>0</v>
      </c>
      <c r="V77" s="33">
        <v>2.41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0.11</v>
      </c>
      <c r="AD77" s="33">
        <v>0</v>
      </c>
      <c r="AE77" s="33">
        <v>0</v>
      </c>
      <c r="AF77" s="33">
        <v>0.26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3.21</v>
      </c>
      <c r="AW77" s="33">
        <v>7.54</v>
      </c>
      <c r="AX77" s="33">
        <v>0</v>
      </c>
      <c r="AY77" s="33">
        <v>0</v>
      </c>
      <c r="AZ77" s="33">
        <v>56.96</v>
      </c>
      <c r="BA77" s="33">
        <v>0</v>
      </c>
      <c r="BB77" s="33">
        <v>0</v>
      </c>
      <c r="BC77" s="33">
        <v>0</v>
      </c>
      <c r="BD77" s="33">
        <v>0</v>
      </c>
      <c r="BE77" s="33">
        <v>0</v>
      </c>
      <c r="BF77" s="33">
        <v>3.33</v>
      </c>
      <c r="BG77" s="33">
        <v>13.92</v>
      </c>
      <c r="BH77" s="33">
        <v>0.56000000000000005</v>
      </c>
      <c r="BI77" s="33">
        <v>0</v>
      </c>
      <c r="BJ77" s="33">
        <v>15.52</v>
      </c>
      <c r="BK77" s="34">
        <f t="shared" si="2"/>
        <v>159.52000000000001</v>
      </c>
    </row>
    <row r="78" spans="1:63" x14ac:dyDescent="0.2">
      <c r="A78" s="31"/>
      <c r="B78" s="32" t="s">
        <v>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0.9</v>
      </c>
      <c r="I78" s="33">
        <v>28.82</v>
      </c>
      <c r="J78" s="33">
        <v>0</v>
      </c>
      <c r="K78" s="33">
        <v>0</v>
      </c>
      <c r="L78" s="33">
        <v>13.3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0.41</v>
      </c>
      <c r="S78" s="33">
        <v>4.8</v>
      </c>
      <c r="T78" s="33">
        <v>0</v>
      </c>
      <c r="U78" s="33">
        <v>0</v>
      </c>
      <c r="V78" s="33">
        <v>1.6</v>
      </c>
      <c r="W78" s="33">
        <v>0</v>
      </c>
      <c r="X78" s="33">
        <v>0</v>
      </c>
      <c r="Y78" s="33">
        <v>0</v>
      </c>
      <c r="Z78" s="33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33">
        <v>0</v>
      </c>
      <c r="AP78" s="33">
        <v>0</v>
      </c>
      <c r="AQ78" s="33">
        <v>0</v>
      </c>
      <c r="AR78" s="33">
        <v>0</v>
      </c>
      <c r="AS78" s="33">
        <v>0</v>
      </c>
      <c r="AT78" s="33">
        <v>0</v>
      </c>
      <c r="AU78" s="33">
        <v>0</v>
      </c>
      <c r="AV78" s="33">
        <v>2.0099999999999998</v>
      </c>
      <c r="AW78" s="33">
        <v>10.4</v>
      </c>
      <c r="AX78" s="33">
        <v>0</v>
      </c>
      <c r="AY78" s="33">
        <v>0</v>
      </c>
      <c r="AZ78" s="33">
        <v>60.19</v>
      </c>
      <c r="BA78" s="33">
        <v>0</v>
      </c>
      <c r="BB78" s="33">
        <v>0</v>
      </c>
      <c r="BC78" s="33">
        <v>0</v>
      </c>
      <c r="BD78" s="33">
        <v>0</v>
      </c>
      <c r="BE78" s="33">
        <v>0</v>
      </c>
      <c r="BF78" s="33">
        <v>2.63</v>
      </c>
      <c r="BG78" s="33">
        <v>0.26</v>
      </c>
      <c r="BH78" s="33">
        <v>0.05</v>
      </c>
      <c r="BI78" s="33">
        <v>0</v>
      </c>
      <c r="BJ78" s="33">
        <v>6.02</v>
      </c>
      <c r="BK78" s="34">
        <f t="shared" si="2"/>
        <v>131.38999999999999</v>
      </c>
    </row>
    <row r="79" spans="1:63" x14ac:dyDescent="0.2">
      <c r="A79" s="31"/>
      <c r="B79" s="32" t="s">
        <v>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0.79</v>
      </c>
      <c r="I79" s="33">
        <v>11.76</v>
      </c>
      <c r="J79" s="33">
        <v>0.52</v>
      </c>
      <c r="K79" s="33">
        <v>0</v>
      </c>
      <c r="L79" s="33">
        <v>11.12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0.33</v>
      </c>
      <c r="S79" s="33">
        <v>0.54</v>
      </c>
      <c r="T79" s="33">
        <v>0</v>
      </c>
      <c r="U79" s="33">
        <v>0</v>
      </c>
      <c r="V79" s="33">
        <v>1.38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0.02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0.01</v>
      </c>
      <c r="AM79" s="33">
        <v>0</v>
      </c>
      <c r="AN79" s="33">
        <v>0</v>
      </c>
      <c r="AO79" s="33">
        <v>0</v>
      </c>
      <c r="AP79" s="33">
        <v>0</v>
      </c>
      <c r="AQ79" s="33">
        <v>0</v>
      </c>
      <c r="AR79" s="33">
        <v>0</v>
      </c>
      <c r="AS79" s="33">
        <v>0</v>
      </c>
      <c r="AT79" s="33">
        <v>0</v>
      </c>
      <c r="AU79" s="33">
        <v>0</v>
      </c>
      <c r="AV79" s="33">
        <v>11.77</v>
      </c>
      <c r="AW79" s="33">
        <v>8.27</v>
      </c>
      <c r="AX79" s="33">
        <v>0</v>
      </c>
      <c r="AY79" s="33">
        <v>0</v>
      </c>
      <c r="AZ79" s="33">
        <v>38</v>
      </c>
      <c r="BA79" s="33">
        <v>0</v>
      </c>
      <c r="BB79" s="33">
        <v>0</v>
      </c>
      <c r="BC79" s="33">
        <v>0</v>
      </c>
      <c r="BD79" s="33">
        <v>0</v>
      </c>
      <c r="BE79" s="33">
        <v>0</v>
      </c>
      <c r="BF79" s="33">
        <v>2.36</v>
      </c>
      <c r="BG79" s="33">
        <v>0.77</v>
      </c>
      <c r="BH79" s="33">
        <v>0</v>
      </c>
      <c r="BI79" s="33">
        <v>0</v>
      </c>
      <c r="BJ79" s="33">
        <v>5.84</v>
      </c>
      <c r="BK79" s="34">
        <f t="shared" si="2"/>
        <v>93.47999999999999</v>
      </c>
    </row>
    <row r="80" spans="1:63" x14ac:dyDescent="0.2">
      <c r="A80" s="31"/>
      <c r="B80" s="32" t="s">
        <v>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0.12</v>
      </c>
      <c r="I80" s="33">
        <v>24.11</v>
      </c>
      <c r="J80" s="33">
        <v>2.41</v>
      </c>
      <c r="K80" s="33">
        <v>0</v>
      </c>
      <c r="L80" s="33">
        <v>10.3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0.02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33">
        <v>0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0.33</v>
      </c>
      <c r="AW80" s="33">
        <v>6.72</v>
      </c>
      <c r="AX80" s="33">
        <v>0</v>
      </c>
      <c r="AY80" s="33">
        <v>0</v>
      </c>
      <c r="AZ80" s="33">
        <v>17.309999999999999</v>
      </c>
      <c r="BA80" s="33">
        <v>0</v>
      </c>
      <c r="BB80" s="33">
        <v>0</v>
      </c>
      <c r="BC80" s="33">
        <v>0</v>
      </c>
      <c r="BD80" s="33">
        <v>0</v>
      </c>
      <c r="BE80" s="33">
        <v>0</v>
      </c>
      <c r="BF80" s="33">
        <v>0.09</v>
      </c>
      <c r="BG80" s="33">
        <v>7.0000000000000007E-2</v>
      </c>
      <c r="BH80" s="33">
        <v>0</v>
      </c>
      <c r="BI80" s="33">
        <v>0</v>
      </c>
      <c r="BJ80" s="33">
        <v>0.31</v>
      </c>
      <c r="BK80" s="34">
        <f t="shared" si="2"/>
        <v>61.79</v>
      </c>
    </row>
    <row r="81" spans="1:63" x14ac:dyDescent="0.2">
      <c r="A81" s="31"/>
      <c r="B81" s="32" t="s">
        <v>85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0.6</v>
      </c>
      <c r="I81" s="33">
        <v>1.65</v>
      </c>
      <c r="J81" s="33">
        <v>0</v>
      </c>
      <c r="K81" s="33">
        <v>0</v>
      </c>
      <c r="L81" s="33">
        <v>3.4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0.36</v>
      </c>
      <c r="S81" s="33">
        <v>1.08</v>
      </c>
      <c r="T81" s="33">
        <v>0</v>
      </c>
      <c r="U81" s="33">
        <v>0</v>
      </c>
      <c r="V81" s="33">
        <v>0.89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0.25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2.4300000000000002</v>
      </c>
      <c r="AW81" s="33">
        <v>6.3</v>
      </c>
      <c r="AX81" s="33">
        <v>0</v>
      </c>
      <c r="AY81" s="33">
        <v>0</v>
      </c>
      <c r="AZ81" s="33">
        <v>23.89</v>
      </c>
      <c r="BA81" s="33">
        <v>0</v>
      </c>
      <c r="BB81" s="33">
        <v>0</v>
      </c>
      <c r="BC81" s="33">
        <v>0</v>
      </c>
      <c r="BD81" s="33">
        <v>0</v>
      </c>
      <c r="BE81" s="33">
        <v>0</v>
      </c>
      <c r="BF81" s="33">
        <v>3</v>
      </c>
      <c r="BG81" s="33">
        <v>1.88</v>
      </c>
      <c r="BH81" s="33">
        <v>0</v>
      </c>
      <c r="BI81" s="33">
        <v>0</v>
      </c>
      <c r="BJ81" s="33">
        <v>8.57</v>
      </c>
      <c r="BK81" s="34">
        <f t="shared" si="2"/>
        <v>54.300000000000004</v>
      </c>
    </row>
    <row r="82" spans="1:63" x14ac:dyDescent="0.2">
      <c r="A82" s="31"/>
      <c r="B82" s="32" t="s">
        <v>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0.15</v>
      </c>
      <c r="I82" s="33">
        <v>99.99</v>
      </c>
      <c r="J82" s="33">
        <v>0</v>
      </c>
      <c r="K82" s="33">
        <v>0</v>
      </c>
      <c r="L82" s="33">
        <v>10.73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0.22</v>
      </c>
      <c r="S82" s="33">
        <v>0</v>
      </c>
      <c r="T82" s="33">
        <v>0</v>
      </c>
      <c r="U82" s="33">
        <v>0</v>
      </c>
      <c r="V82" s="33">
        <v>0.97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33">
        <v>0.08</v>
      </c>
      <c r="AD82" s="33">
        <v>0</v>
      </c>
      <c r="AE82" s="33">
        <v>0</v>
      </c>
      <c r="AF82" s="33">
        <v>1.3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v>0.4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0.33</v>
      </c>
      <c r="AW82" s="33">
        <v>4</v>
      </c>
      <c r="AX82" s="33">
        <v>0</v>
      </c>
      <c r="AY82" s="33">
        <v>0</v>
      </c>
      <c r="AZ82" s="33">
        <v>6.93</v>
      </c>
      <c r="BA82" s="33">
        <v>0</v>
      </c>
      <c r="BB82" s="33">
        <v>0</v>
      </c>
      <c r="BC82" s="33">
        <v>0</v>
      </c>
      <c r="BD82" s="33">
        <v>0</v>
      </c>
      <c r="BE82" s="33">
        <v>0</v>
      </c>
      <c r="BF82" s="33">
        <v>0.52</v>
      </c>
      <c r="BG82" s="33">
        <v>0.71</v>
      </c>
      <c r="BH82" s="33">
        <v>0</v>
      </c>
      <c r="BI82" s="33">
        <v>0</v>
      </c>
      <c r="BJ82" s="33">
        <v>2.82</v>
      </c>
      <c r="BK82" s="34">
        <f t="shared" si="2"/>
        <v>129.14999999999998</v>
      </c>
    </row>
    <row r="83" spans="1:63" x14ac:dyDescent="0.2">
      <c r="A83" s="31"/>
      <c r="B83" s="32" t="s">
        <v>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0.25</v>
      </c>
      <c r="I83" s="33">
        <v>54.81</v>
      </c>
      <c r="J83" s="33">
        <v>0</v>
      </c>
      <c r="K83" s="33">
        <v>0</v>
      </c>
      <c r="L83" s="33">
        <v>293.76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0.06</v>
      </c>
      <c r="S83" s="33">
        <v>0</v>
      </c>
      <c r="T83" s="33">
        <v>0</v>
      </c>
      <c r="U83" s="33">
        <v>0</v>
      </c>
      <c r="V83" s="33">
        <v>1.37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T83" s="33">
        <v>0</v>
      </c>
      <c r="AU83" s="33">
        <v>0</v>
      </c>
      <c r="AV83" s="33">
        <v>0.22</v>
      </c>
      <c r="AW83" s="33">
        <v>2.4300000000000002</v>
      </c>
      <c r="AX83" s="33">
        <v>0</v>
      </c>
      <c r="AY83" s="33">
        <v>0</v>
      </c>
      <c r="AZ83" s="33">
        <v>2.9</v>
      </c>
      <c r="BA83" s="33">
        <v>0</v>
      </c>
      <c r="BB83" s="33">
        <v>0</v>
      </c>
      <c r="BC83" s="33">
        <v>0</v>
      </c>
      <c r="BD83" s="33">
        <v>0</v>
      </c>
      <c r="BE83" s="33">
        <v>0</v>
      </c>
      <c r="BF83" s="33">
        <v>0.18</v>
      </c>
      <c r="BG83" s="33">
        <v>2.89</v>
      </c>
      <c r="BH83" s="33">
        <v>0</v>
      </c>
      <c r="BI83" s="33">
        <v>0</v>
      </c>
      <c r="BJ83" s="33">
        <v>0.16</v>
      </c>
      <c r="BK83" s="34">
        <f t="shared" si="2"/>
        <v>359.03000000000003</v>
      </c>
    </row>
    <row r="84" spans="1:63" x14ac:dyDescent="0.2">
      <c r="A84" s="31"/>
      <c r="B84" s="32" t="s">
        <v>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0.23</v>
      </c>
      <c r="I84" s="33">
        <v>193.13</v>
      </c>
      <c r="J84" s="33">
        <v>2.96</v>
      </c>
      <c r="K84" s="33">
        <v>0</v>
      </c>
      <c r="L84" s="33">
        <v>12.35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0.15</v>
      </c>
      <c r="S84" s="33">
        <v>9.02</v>
      </c>
      <c r="T84" s="33">
        <v>0</v>
      </c>
      <c r="U84" s="33">
        <v>0</v>
      </c>
      <c r="V84" s="33">
        <v>1.1000000000000001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0.02</v>
      </c>
      <c r="AC84" s="33">
        <v>0</v>
      </c>
      <c r="AD84" s="33">
        <v>0</v>
      </c>
      <c r="AE84" s="33">
        <v>0</v>
      </c>
      <c r="AF84" s="33">
        <v>2.0299999999999998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3">
        <v>0.01</v>
      </c>
      <c r="AM84" s="33">
        <v>35.409999999999997</v>
      </c>
      <c r="AN84" s="33">
        <v>0</v>
      </c>
      <c r="AO84" s="33">
        <v>0</v>
      </c>
      <c r="AP84" s="33">
        <v>7.0000000000000007E-2</v>
      </c>
      <c r="AQ84" s="33">
        <v>0</v>
      </c>
      <c r="AR84" s="33">
        <v>0</v>
      </c>
      <c r="AS84" s="33">
        <v>0</v>
      </c>
      <c r="AT84" s="33">
        <v>0</v>
      </c>
      <c r="AU84" s="33">
        <v>0</v>
      </c>
      <c r="AV84" s="33">
        <v>3.22</v>
      </c>
      <c r="AW84" s="33">
        <v>6.54</v>
      </c>
      <c r="AX84" s="33">
        <v>0</v>
      </c>
      <c r="AY84" s="33">
        <v>0</v>
      </c>
      <c r="AZ84" s="33">
        <v>12.72</v>
      </c>
      <c r="BA84" s="33">
        <v>0</v>
      </c>
      <c r="BB84" s="33">
        <v>0</v>
      </c>
      <c r="BC84" s="33">
        <v>0</v>
      </c>
      <c r="BD84" s="33">
        <v>0</v>
      </c>
      <c r="BE84" s="33">
        <v>0</v>
      </c>
      <c r="BF84" s="33">
        <v>1.31</v>
      </c>
      <c r="BG84" s="33">
        <v>0.64</v>
      </c>
      <c r="BH84" s="33">
        <v>0</v>
      </c>
      <c r="BI84" s="33">
        <v>0</v>
      </c>
      <c r="BJ84" s="33">
        <v>4.99</v>
      </c>
      <c r="BK84" s="34">
        <f t="shared" si="2"/>
        <v>285.90000000000003</v>
      </c>
    </row>
    <row r="85" spans="1:63" x14ac:dyDescent="0.2">
      <c r="A85" s="31"/>
      <c r="B85" s="32" t="s">
        <v>89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0.96</v>
      </c>
      <c r="I85" s="33">
        <v>64.400000000000006</v>
      </c>
      <c r="J85" s="33">
        <v>0.47</v>
      </c>
      <c r="K85" s="33">
        <v>0</v>
      </c>
      <c r="L85" s="33">
        <v>37.880000000000003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0.55000000000000004</v>
      </c>
      <c r="S85" s="33">
        <v>0.17</v>
      </c>
      <c r="T85" s="33">
        <v>0.37</v>
      </c>
      <c r="U85" s="33">
        <v>0</v>
      </c>
      <c r="V85" s="33">
        <v>6.28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0.09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3">
        <v>0</v>
      </c>
      <c r="AO85" s="33">
        <v>0</v>
      </c>
      <c r="AP85" s="33">
        <v>0.04</v>
      </c>
      <c r="AQ85" s="33">
        <v>0</v>
      </c>
      <c r="AR85" s="33">
        <v>0</v>
      </c>
      <c r="AS85" s="33">
        <v>0</v>
      </c>
      <c r="AT85" s="33">
        <v>0</v>
      </c>
      <c r="AU85" s="33">
        <v>0</v>
      </c>
      <c r="AV85" s="33">
        <v>7.76</v>
      </c>
      <c r="AW85" s="33">
        <v>38.35</v>
      </c>
      <c r="AX85" s="33">
        <v>0</v>
      </c>
      <c r="AY85" s="33">
        <v>0</v>
      </c>
      <c r="AZ85" s="33">
        <v>72.989999999999995</v>
      </c>
      <c r="BA85" s="33">
        <v>0</v>
      </c>
      <c r="BB85" s="33">
        <v>0</v>
      </c>
      <c r="BC85" s="33">
        <v>0</v>
      </c>
      <c r="BD85" s="33">
        <v>0</v>
      </c>
      <c r="BE85" s="33">
        <v>0</v>
      </c>
      <c r="BF85" s="33">
        <v>6.1</v>
      </c>
      <c r="BG85" s="33">
        <v>7.01</v>
      </c>
      <c r="BH85" s="33">
        <v>0.99</v>
      </c>
      <c r="BI85" s="33">
        <v>0</v>
      </c>
      <c r="BJ85" s="33">
        <v>16.190000000000001</v>
      </c>
      <c r="BK85" s="34">
        <f t="shared" si="2"/>
        <v>260.60000000000002</v>
      </c>
    </row>
    <row r="86" spans="1:63" x14ac:dyDescent="0.2">
      <c r="A86" s="31"/>
      <c r="B86" s="32" t="s">
        <v>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0.25</v>
      </c>
      <c r="I86" s="33">
        <v>110.58</v>
      </c>
      <c r="J86" s="33">
        <v>1.04</v>
      </c>
      <c r="K86" s="33">
        <v>0</v>
      </c>
      <c r="L86" s="33">
        <v>12.4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7.0000000000000007E-2</v>
      </c>
      <c r="S86" s="33">
        <v>0</v>
      </c>
      <c r="T86" s="33">
        <v>0</v>
      </c>
      <c r="U86" s="33">
        <v>0</v>
      </c>
      <c r="V86" s="33">
        <v>2.71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0.21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0</v>
      </c>
      <c r="AN86" s="33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0.51</v>
      </c>
      <c r="AW86" s="33">
        <v>6.25</v>
      </c>
      <c r="AX86" s="33">
        <v>0</v>
      </c>
      <c r="AY86" s="33">
        <v>0</v>
      </c>
      <c r="AZ86" s="33">
        <v>25.2</v>
      </c>
      <c r="BA86" s="33">
        <v>0</v>
      </c>
      <c r="BB86" s="33">
        <v>0</v>
      </c>
      <c r="BC86" s="33">
        <v>0</v>
      </c>
      <c r="BD86" s="33">
        <v>0</v>
      </c>
      <c r="BE86" s="33">
        <v>0</v>
      </c>
      <c r="BF86" s="33">
        <v>0.24</v>
      </c>
      <c r="BG86" s="33">
        <v>0.37</v>
      </c>
      <c r="BH86" s="33">
        <v>0</v>
      </c>
      <c r="BI86" s="33">
        <v>0</v>
      </c>
      <c r="BJ86" s="33">
        <v>2.42</v>
      </c>
      <c r="BK86" s="34">
        <f t="shared" si="2"/>
        <v>162.24999999999997</v>
      </c>
    </row>
    <row r="87" spans="1:63" x14ac:dyDescent="0.2">
      <c r="A87" s="31"/>
      <c r="B87" s="32" t="s">
        <v>91</v>
      </c>
      <c r="C87" s="33">
        <v>0</v>
      </c>
      <c r="D87" s="33">
        <v>1.27</v>
      </c>
      <c r="E87" s="33">
        <v>0</v>
      </c>
      <c r="F87" s="33">
        <v>0</v>
      </c>
      <c r="G87" s="33">
        <v>0</v>
      </c>
      <c r="H87" s="33">
        <v>1.32</v>
      </c>
      <c r="I87" s="33">
        <v>48.29</v>
      </c>
      <c r="J87" s="33">
        <v>0.52</v>
      </c>
      <c r="K87" s="33">
        <v>0</v>
      </c>
      <c r="L87" s="33">
        <v>19.22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2.48</v>
      </c>
      <c r="S87" s="33">
        <v>0.3</v>
      </c>
      <c r="T87" s="33">
        <v>0</v>
      </c>
      <c r="U87" s="33">
        <v>0</v>
      </c>
      <c r="V87" s="33">
        <v>4.79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0.03</v>
      </c>
      <c r="AC87" s="33">
        <v>0</v>
      </c>
      <c r="AD87" s="33">
        <v>0</v>
      </c>
      <c r="AE87" s="33">
        <v>0</v>
      </c>
      <c r="AF87" s="33">
        <v>0.1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3">
        <v>0.01</v>
      </c>
      <c r="AM87" s="33">
        <v>0</v>
      </c>
      <c r="AN87" s="33">
        <v>0</v>
      </c>
      <c r="AO87" s="33">
        <v>0</v>
      </c>
      <c r="AP87" s="33">
        <v>0</v>
      </c>
      <c r="AQ87" s="33">
        <v>0</v>
      </c>
      <c r="AR87" s="33">
        <v>0</v>
      </c>
      <c r="AS87" s="33">
        <v>0</v>
      </c>
      <c r="AT87" s="33">
        <v>0</v>
      </c>
      <c r="AU87" s="33">
        <v>0</v>
      </c>
      <c r="AV87" s="33">
        <v>5.22</v>
      </c>
      <c r="AW87" s="33">
        <v>19.07</v>
      </c>
      <c r="AX87" s="33">
        <v>0</v>
      </c>
      <c r="AY87" s="33">
        <v>0</v>
      </c>
      <c r="AZ87" s="33">
        <v>59.49</v>
      </c>
      <c r="BA87" s="33">
        <v>0</v>
      </c>
      <c r="BB87" s="33">
        <v>0</v>
      </c>
      <c r="BC87" s="33">
        <v>0</v>
      </c>
      <c r="BD87" s="33">
        <v>0</v>
      </c>
      <c r="BE87" s="33">
        <v>0</v>
      </c>
      <c r="BF87" s="33">
        <v>9.4499999999999993</v>
      </c>
      <c r="BG87" s="33">
        <v>2.93</v>
      </c>
      <c r="BH87" s="33">
        <v>0.05</v>
      </c>
      <c r="BI87" s="33">
        <v>0</v>
      </c>
      <c r="BJ87" s="33">
        <v>24.33</v>
      </c>
      <c r="BK87" s="34">
        <f t="shared" si="2"/>
        <v>198.87</v>
      </c>
    </row>
    <row r="88" spans="1:63" x14ac:dyDescent="0.2">
      <c r="A88" s="31"/>
      <c r="B88" s="32" t="s">
        <v>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0.04</v>
      </c>
      <c r="I88" s="33">
        <v>112.31</v>
      </c>
      <c r="J88" s="33">
        <v>0</v>
      </c>
      <c r="K88" s="33">
        <v>0</v>
      </c>
      <c r="L88" s="33">
        <v>0.69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0.01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0</v>
      </c>
      <c r="AJ88" s="33">
        <v>0</v>
      </c>
      <c r="AK88" s="33">
        <v>0</v>
      </c>
      <c r="AL88" s="33">
        <v>0</v>
      </c>
      <c r="AM88" s="33">
        <v>0</v>
      </c>
      <c r="AN88" s="33">
        <v>0</v>
      </c>
      <c r="AO88" s="33">
        <v>0</v>
      </c>
      <c r="AP88" s="33">
        <v>0</v>
      </c>
      <c r="AQ88" s="33">
        <v>0</v>
      </c>
      <c r="AR88" s="33">
        <v>0</v>
      </c>
      <c r="AS88" s="33">
        <v>0</v>
      </c>
      <c r="AT88" s="33">
        <v>0</v>
      </c>
      <c r="AU88" s="33">
        <v>0</v>
      </c>
      <c r="AV88" s="33">
        <v>0.04</v>
      </c>
      <c r="AW88" s="33">
        <v>4.6900000000000004</v>
      </c>
      <c r="AX88" s="33">
        <v>0</v>
      </c>
      <c r="AY88" s="33">
        <v>0</v>
      </c>
      <c r="AZ88" s="33">
        <v>2.59</v>
      </c>
      <c r="BA88" s="33">
        <v>0</v>
      </c>
      <c r="BB88" s="33">
        <v>0</v>
      </c>
      <c r="BC88" s="33">
        <v>0</v>
      </c>
      <c r="BD88" s="33">
        <v>0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  <c r="BJ88" s="33">
        <v>0</v>
      </c>
      <c r="BK88" s="34">
        <f t="shared" si="2"/>
        <v>120.37000000000002</v>
      </c>
    </row>
    <row r="89" spans="1:63" x14ac:dyDescent="0.2">
      <c r="A89" s="31"/>
      <c r="B89" s="32" t="s">
        <v>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0.63</v>
      </c>
      <c r="I89" s="33">
        <v>44.62</v>
      </c>
      <c r="J89" s="33">
        <v>0</v>
      </c>
      <c r="K89" s="33">
        <v>0</v>
      </c>
      <c r="L89" s="33">
        <v>1.39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0.25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0</v>
      </c>
      <c r="AM89" s="33">
        <v>0</v>
      </c>
      <c r="AN89" s="33">
        <v>0</v>
      </c>
      <c r="AO89" s="33">
        <v>0</v>
      </c>
      <c r="AP89" s="33">
        <v>0</v>
      </c>
      <c r="AQ89" s="33">
        <v>0</v>
      </c>
      <c r="AR89" s="33">
        <v>0</v>
      </c>
      <c r="AS89" s="33">
        <v>0</v>
      </c>
      <c r="AT89" s="33">
        <v>0</v>
      </c>
      <c r="AU89" s="33">
        <v>0</v>
      </c>
      <c r="AV89" s="33">
        <v>0.05</v>
      </c>
      <c r="AW89" s="33">
        <v>0</v>
      </c>
      <c r="AX89" s="33">
        <v>0</v>
      </c>
      <c r="AY89" s="33">
        <v>0</v>
      </c>
      <c r="AZ89" s="33">
        <v>0.52</v>
      </c>
      <c r="BA89" s="33">
        <v>0</v>
      </c>
      <c r="BB89" s="33">
        <v>0</v>
      </c>
      <c r="BC89" s="33">
        <v>0</v>
      </c>
      <c r="BD89" s="33">
        <v>0</v>
      </c>
      <c r="BE89" s="33">
        <v>0</v>
      </c>
      <c r="BF89" s="33">
        <v>0.01</v>
      </c>
      <c r="BG89" s="33">
        <v>0</v>
      </c>
      <c r="BH89" s="33">
        <v>0</v>
      </c>
      <c r="BI89" s="33">
        <v>0</v>
      </c>
      <c r="BJ89" s="33">
        <v>0.19</v>
      </c>
      <c r="BK89" s="34">
        <f t="shared" si="2"/>
        <v>47.66</v>
      </c>
    </row>
    <row r="90" spans="1:63" x14ac:dyDescent="0.2">
      <c r="A90" s="31"/>
      <c r="B90" s="32" t="s">
        <v>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1.98</v>
      </c>
      <c r="I90" s="33">
        <v>36.93</v>
      </c>
      <c r="J90" s="33">
        <v>1.04</v>
      </c>
      <c r="K90" s="33">
        <v>0</v>
      </c>
      <c r="L90" s="33">
        <v>27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0.55000000000000004</v>
      </c>
      <c r="S90" s="33">
        <v>2.39</v>
      </c>
      <c r="T90" s="33">
        <v>5.18</v>
      </c>
      <c r="U90" s="33">
        <v>0</v>
      </c>
      <c r="V90" s="33">
        <v>3.8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0.01</v>
      </c>
      <c r="AC90" s="33">
        <v>0.02</v>
      </c>
      <c r="AD90" s="33">
        <v>0</v>
      </c>
      <c r="AE90" s="33">
        <v>0</v>
      </c>
      <c r="AF90" s="33">
        <v>0.31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33">
        <v>0</v>
      </c>
      <c r="AP90" s="33">
        <v>0</v>
      </c>
      <c r="AQ90" s="33">
        <v>0</v>
      </c>
      <c r="AR90" s="33">
        <v>0</v>
      </c>
      <c r="AS90" s="33">
        <v>0</v>
      </c>
      <c r="AT90" s="33">
        <v>0</v>
      </c>
      <c r="AU90" s="33">
        <v>0</v>
      </c>
      <c r="AV90" s="33">
        <v>4.83</v>
      </c>
      <c r="AW90" s="33">
        <v>25.57</v>
      </c>
      <c r="AX90" s="33">
        <v>1.03</v>
      </c>
      <c r="AY90" s="33">
        <v>0</v>
      </c>
      <c r="AZ90" s="33">
        <v>58.19</v>
      </c>
      <c r="BA90" s="33">
        <v>0</v>
      </c>
      <c r="BB90" s="33">
        <v>0</v>
      </c>
      <c r="BC90" s="33">
        <v>0</v>
      </c>
      <c r="BD90" s="33">
        <v>0</v>
      </c>
      <c r="BE90" s="33">
        <v>0</v>
      </c>
      <c r="BF90" s="33">
        <v>6.88</v>
      </c>
      <c r="BG90" s="33">
        <v>2.2599999999999998</v>
      </c>
      <c r="BH90" s="33">
        <v>0.31</v>
      </c>
      <c r="BI90" s="33">
        <v>0</v>
      </c>
      <c r="BJ90" s="33">
        <v>22.34</v>
      </c>
      <c r="BK90" s="34">
        <f t="shared" si="2"/>
        <v>200.61999999999998</v>
      </c>
    </row>
    <row r="91" spans="1:63" x14ac:dyDescent="0.2">
      <c r="A91" s="31"/>
      <c r="B91" s="32" t="s">
        <v>95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0.15</v>
      </c>
      <c r="I91" s="33">
        <v>216.04</v>
      </c>
      <c r="J91" s="33">
        <v>5.84</v>
      </c>
      <c r="K91" s="33">
        <v>0</v>
      </c>
      <c r="L91" s="33">
        <v>2.9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0.01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33">
        <v>0</v>
      </c>
      <c r="AP91" s="33">
        <v>0</v>
      </c>
      <c r="AQ91" s="33">
        <v>0</v>
      </c>
      <c r="AR91" s="33">
        <v>0</v>
      </c>
      <c r="AS91" s="33">
        <v>0</v>
      </c>
      <c r="AT91" s="33">
        <v>0</v>
      </c>
      <c r="AU91" s="33">
        <v>0</v>
      </c>
      <c r="AV91" s="33">
        <v>0.23</v>
      </c>
      <c r="AW91" s="33">
        <v>0.44</v>
      </c>
      <c r="AX91" s="33">
        <v>0</v>
      </c>
      <c r="AY91" s="33">
        <v>0</v>
      </c>
      <c r="AZ91" s="33">
        <v>10.16</v>
      </c>
      <c r="BA91" s="33">
        <v>0</v>
      </c>
      <c r="BB91" s="33">
        <v>0</v>
      </c>
      <c r="BC91" s="33">
        <v>0</v>
      </c>
      <c r="BD91" s="33">
        <v>0</v>
      </c>
      <c r="BE91" s="33">
        <v>0</v>
      </c>
      <c r="BF91" s="33">
        <v>0.02</v>
      </c>
      <c r="BG91" s="33">
        <v>0</v>
      </c>
      <c r="BH91" s="33">
        <v>0</v>
      </c>
      <c r="BI91" s="33">
        <v>0</v>
      </c>
      <c r="BJ91" s="33">
        <v>0</v>
      </c>
      <c r="BK91" s="34">
        <f t="shared" si="2"/>
        <v>235.79</v>
      </c>
    </row>
    <row r="92" spans="1:63" x14ac:dyDescent="0.2">
      <c r="A92" s="31"/>
      <c r="B92" s="32" t="s">
        <v>96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2.36</v>
      </c>
      <c r="I92" s="33">
        <v>51.33</v>
      </c>
      <c r="J92" s="33">
        <v>0.5</v>
      </c>
      <c r="K92" s="33">
        <v>0</v>
      </c>
      <c r="L92" s="33">
        <v>27.25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0.57999999999999996</v>
      </c>
      <c r="S92" s="33">
        <v>0.49</v>
      </c>
      <c r="T92" s="33">
        <v>0</v>
      </c>
      <c r="U92" s="33">
        <v>0</v>
      </c>
      <c r="V92" s="33">
        <v>5.25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0.03</v>
      </c>
      <c r="AC92" s="33">
        <v>0</v>
      </c>
      <c r="AD92" s="33">
        <v>0</v>
      </c>
      <c r="AE92" s="33">
        <v>0</v>
      </c>
      <c r="AF92" s="33">
        <v>0.18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33">
        <v>0</v>
      </c>
      <c r="AP92" s="33">
        <v>0</v>
      </c>
      <c r="AQ92" s="33">
        <v>0</v>
      </c>
      <c r="AR92" s="33">
        <v>0</v>
      </c>
      <c r="AS92" s="33">
        <v>0</v>
      </c>
      <c r="AT92" s="33">
        <v>0</v>
      </c>
      <c r="AU92" s="33">
        <v>0</v>
      </c>
      <c r="AV92" s="33">
        <v>4.47</v>
      </c>
      <c r="AW92" s="33">
        <v>18.29</v>
      </c>
      <c r="AX92" s="33">
        <v>0</v>
      </c>
      <c r="AY92" s="33">
        <v>0</v>
      </c>
      <c r="AZ92" s="33">
        <v>68.17</v>
      </c>
      <c r="BA92" s="33">
        <v>0</v>
      </c>
      <c r="BB92" s="33">
        <v>0</v>
      </c>
      <c r="BC92" s="33">
        <v>0</v>
      </c>
      <c r="BD92" s="33">
        <v>0</v>
      </c>
      <c r="BE92" s="33">
        <v>0</v>
      </c>
      <c r="BF92" s="33">
        <v>6</v>
      </c>
      <c r="BG92" s="33">
        <v>8.44</v>
      </c>
      <c r="BH92" s="33">
        <v>3.02</v>
      </c>
      <c r="BI92" s="33">
        <v>0</v>
      </c>
      <c r="BJ92" s="33">
        <v>18.64</v>
      </c>
      <c r="BK92" s="34">
        <f t="shared" si="2"/>
        <v>215</v>
      </c>
    </row>
    <row r="93" spans="1:63" x14ac:dyDescent="0.2">
      <c r="A93" s="31"/>
      <c r="B93" s="32" t="s">
        <v>97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1.07</v>
      </c>
      <c r="I93" s="33">
        <v>14.94</v>
      </c>
      <c r="J93" s="33">
        <v>0</v>
      </c>
      <c r="K93" s="33">
        <v>0</v>
      </c>
      <c r="L93" s="33">
        <v>13.8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0.63</v>
      </c>
      <c r="S93" s="33">
        <v>0.25</v>
      </c>
      <c r="T93" s="33">
        <v>0</v>
      </c>
      <c r="U93" s="33">
        <v>0</v>
      </c>
      <c r="V93" s="33">
        <v>4.63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3">
        <v>0</v>
      </c>
      <c r="AC93" s="33">
        <v>0.11</v>
      </c>
      <c r="AD93" s="33">
        <v>0</v>
      </c>
      <c r="AE93" s="33">
        <v>0</v>
      </c>
      <c r="AF93" s="33">
        <v>0.03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5.33</v>
      </c>
      <c r="AW93" s="33">
        <v>12.33</v>
      </c>
      <c r="AX93" s="33">
        <v>0</v>
      </c>
      <c r="AY93" s="33">
        <v>0</v>
      </c>
      <c r="AZ93" s="33">
        <v>38.01</v>
      </c>
      <c r="BA93" s="33">
        <v>0</v>
      </c>
      <c r="BB93" s="33">
        <v>0</v>
      </c>
      <c r="BC93" s="33">
        <v>0</v>
      </c>
      <c r="BD93" s="33">
        <v>0</v>
      </c>
      <c r="BE93" s="33">
        <v>0</v>
      </c>
      <c r="BF93" s="33">
        <v>5.8</v>
      </c>
      <c r="BG93" s="33">
        <v>2.12</v>
      </c>
      <c r="BH93" s="33">
        <v>3.49</v>
      </c>
      <c r="BI93" s="33">
        <v>0</v>
      </c>
      <c r="BJ93" s="33">
        <v>15.15</v>
      </c>
      <c r="BK93" s="34">
        <f t="shared" si="2"/>
        <v>117.69</v>
      </c>
    </row>
    <row r="94" spans="1:63" x14ac:dyDescent="0.2">
      <c r="A94" s="31"/>
      <c r="B94" s="32" t="s">
        <v>98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0.08</v>
      </c>
      <c r="I94" s="33">
        <v>88.68</v>
      </c>
      <c r="J94" s="33">
        <v>0</v>
      </c>
      <c r="K94" s="33">
        <v>0</v>
      </c>
      <c r="L94" s="33">
        <v>8.0399999999999991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0.05</v>
      </c>
      <c r="S94" s="33">
        <v>2.92</v>
      </c>
      <c r="T94" s="33">
        <v>0</v>
      </c>
      <c r="U94" s="33">
        <v>0</v>
      </c>
      <c r="V94" s="33">
        <v>0.96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33">
        <v>0</v>
      </c>
      <c r="AP94" s="33">
        <v>0</v>
      </c>
      <c r="AQ94" s="33">
        <v>0</v>
      </c>
      <c r="AR94" s="33">
        <v>0</v>
      </c>
      <c r="AS94" s="33">
        <v>0</v>
      </c>
      <c r="AT94" s="33">
        <v>0</v>
      </c>
      <c r="AU94" s="33">
        <v>0</v>
      </c>
      <c r="AV94" s="33">
        <v>0.74</v>
      </c>
      <c r="AW94" s="33">
        <v>7.17</v>
      </c>
      <c r="AX94" s="33">
        <v>0</v>
      </c>
      <c r="AY94" s="33">
        <v>0</v>
      </c>
      <c r="AZ94" s="33">
        <v>18.03</v>
      </c>
      <c r="BA94" s="33">
        <v>0</v>
      </c>
      <c r="BB94" s="33">
        <v>0</v>
      </c>
      <c r="BC94" s="33">
        <v>0</v>
      </c>
      <c r="BD94" s="33">
        <v>0</v>
      </c>
      <c r="BE94" s="33">
        <v>0</v>
      </c>
      <c r="BF94" s="33">
        <v>0.05</v>
      </c>
      <c r="BG94" s="33">
        <v>0.01</v>
      </c>
      <c r="BH94" s="33">
        <v>0</v>
      </c>
      <c r="BI94" s="33">
        <v>0</v>
      </c>
      <c r="BJ94" s="33">
        <v>1.4</v>
      </c>
      <c r="BK94" s="34">
        <f t="shared" si="2"/>
        <v>128.13</v>
      </c>
    </row>
    <row r="95" spans="1:63" x14ac:dyDescent="0.2">
      <c r="A95" s="31"/>
      <c r="B95" s="32" t="s">
        <v>99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0.89</v>
      </c>
      <c r="I95" s="33">
        <v>29.12</v>
      </c>
      <c r="J95" s="33">
        <v>0.53</v>
      </c>
      <c r="K95" s="33">
        <v>0</v>
      </c>
      <c r="L95" s="33">
        <v>7.09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0.72</v>
      </c>
      <c r="S95" s="33">
        <v>0.21</v>
      </c>
      <c r="T95" s="33">
        <v>0</v>
      </c>
      <c r="U95" s="33">
        <v>0</v>
      </c>
      <c r="V95" s="33">
        <v>6.37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0.01</v>
      </c>
      <c r="AC95" s="33">
        <v>0</v>
      </c>
      <c r="AD95" s="33">
        <v>0</v>
      </c>
      <c r="AE95" s="33">
        <v>0</v>
      </c>
      <c r="AF95" s="33">
        <v>0.68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0.01</v>
      </c>
      <c r="AM95" s="33">
        <v>0</v>
      </c>
      <c r="AN95" s="33">
        <v>0</v>
      </c>
      <c r="AO95" s="33">
        <v>0</v>
      </c>
      <c r="AP95" s="33">
        <v>0.1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2.2000000000000002</v>
      </c>
      <c r="AW95" s="33">
        <v>6.1</v>
      </c>
      <c r="AX95" s="33">
        <v>0</v>
      </c>
      <c r="AY95" s="33">
        <v>0</v>
      </c>
      <c r="AZ95" s="33">
        <v>19.03</v>
      </c>
      <c r="BA95" s="33">
        <v>0</v>
      </c>
      <c r="BB95" s="33">
        <v>0</v>
      </c>
      <c r="BC95" s="33">
        <v>0</v>
      </c>
      <c r="BD95" s="33">
        <v>0</v>
      </c>
      <c r="BE95" s="33">
        <v>0</v>
      </c>
      <c r="BF95" s="33">
        <v>4.04</v>
      </c>
      <c r="BG95" s="33">
        <v>1.81</v>
      </c>
      <c r="BH95" s="33">
        <v>0</v>
      </c>
      <c r="BI95" s="33">
        <v>0</v>
      </c>
      <c r="BJ95" s="33">
        <v>11.72</v>
      </c>
      <c r="BK95" s="34">
        <f t="shared" si="2"/>
        <v>90.63000000000001</v>
      </c>
    </row>
    <row r="96" spans="1:63" x14ac:dyDescent="0.2">
      <c r="A96" s="31"/>
      <c r="B96" s="32" t="s">
        <v>100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0.11</v>
      </c>
      <c r="I96" s="33">
        <v>34.32</v>
      </c>
      <c r="J96" s="33">
        <v>5.87</v>
      </c>
      <c r="K96" s="33">
        <v>0</v>
      </c>
      <c r="L96" s="33">
        <v>22.48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3">
        <v>0</v>
      </c>
      <c r="AO96" s="33">
        <v>0</v>
      </c>
      <c r="AP96" s="33">
        <v>0</v>
      </c>
      <c r="AQ96" s="33">
        <v>0</v>
      </c>
      <c r="AR96" s="33">
        <v>0</v>
      </c>
      <c r="AS96" s="33">
        <v>0</v>
      </c>
      <c r="AT96" s="33">
        <v>0</v>
      </c>
      <c r="AU96" s="33">
        <v>0</v>
      </c>
      <c r="AV96" s="33">
        <v>0.01</v>
      </c>
      <c r="AW96" s="33">
        <v>0</v>
      </c>
      <c r="AX96" s="33">
        <v>0</v>
      </c>
      <c r="AY96" s="33">
        <v>0</v>
      </c>
      <c r="AZ96" s="33">
        <v>6.77</v>
      </c>
      <c r="BA96" s="33">
        <v>0</v>
      </c>
      <c r="BB96" s="33">
        <v>0</v>
      </c>
      <c r="BC96" s="33">
        <v>0</v>
      </c>
      <c r="BD96" s="33">
        <v>0</v>
      </c>
      <c r="BE96" s="33">
        <v>0</v>
      </c>
      <c r="BF96" s="33">
        <v>0.01</v>
      </c>
      <c r="BG96" s="33">
        <v>0.57999999999999996</v>
      </c>
      <c r="BH96" s="33">
        <v>0</v>
      </c>
      <c r="BI96" s="33">
        <v>0</v>
      </c>
      <c r="BJ96" s="33">
        <v>0.12</v>
      </c>
      <c r="BK96" s="34">
        <f t="shared" si="2"/>
        <v>70.27000000000001</v>
      </c>
    </row>
    <row r="97" spans="1:63" x14ac:dyDescent="0.2">
      <c r="A97" s="31"/>
      <c r="B97" s="32" t="s">
        <v>101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0.47</v>
      </c>
      <c r="I97" s="33">
        <v>11.1</v>
      </c>
      <c r="J97" s="33">
        <v>0</v>
      </c>
      <c r="K97" s="33">
        <v>0</v>
      </c>
      <c r="L97" s="33">
        <v>3.38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0.3</v>
      </c>
      <c r="S97" s="33">
        <v>8.08</v>
      </c>
      <c r="T97" s="33">
        <v>1.08</v>
      </c>
      <c r="U97" s="33">
        <v>0</v>
      </c>
      <c r="V97" s="33">
        <v>2.89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0.11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0.02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1.53</v>
      </c>
      <c r="AW97" s="33">
        <v>8.5399999999999991</v>
      </c>
      <c r="AX97" s="33">
        <v>0</v>
      </c>
      <c r="AY97" s="33">
        <v>0</v>
      </c>
      <c r="AZ97" s="33">
        <v>12.15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2.69</v>
      </c>
      <c r="BG97" s="33">
        <v>1.76</v>
      </c>
      <c r="BH97" s="33">
        <v>0</v>
      </c>
      <c r="BI97" s="33">
        <v>0</v>
      </c>
      <c r="BJ97" s="33">
        <v>9.33</v>
      </c>
      <c r="BK97" s="34">
        <f t="shared" si="2"/>
        <v>63.429999999999993</v>
      </c>
    </row>
    <row r="98" spans="1:63" x14ac:dyDescent="0.2">
      <c r="A98" s="31"/>
      <c r="B98" s="32" t="s">
        <v>102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0.09</v>
      </c>
      <c r="I98" s="33">
        <v>31.46</v>
      </c>
      <c r="J98" s="33">
        <v>0</v>
      </c>
      <c r="K98" s="33">
        <v>0</v>
      </c>
      <c r="L98" s="33">
        <v>17.100000000000001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0.01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3">
        <v>0</v>
      </c>
      <c r="AQ98" s="33">
        <v>0</v>
      </c>
      <c r="AR98" s="33">
        <v>0</v>
      </c>
      <c r="AS98" s="33">
        <v>0</v>
      </c>
      <c r="AT98" s="33">
        <v>0</v>
      </c>
      <c r="AU98" s="33">
        <v>0</v>
      </c>
      <c r="AV98" s="33">
        <v>0.03</v>
      </c>
      <c r="AW98" s="33">
        <v>13.08</v>
      </c>
      <c r="AX98" s="33">
        <v>0</v>
      </c>
      <c r="AY98" s="33">
        <v>0</v>
      </c>
      <c r="AZ98" s="33">
        <v>11.28</v>
      </c>
      <c r="BA98" s="33">
        <v>0</v>
      </c>
      <c r="BB98" s="33">
        <v>0</v>
      </c>
      <c r="BC98" s="33">
        <v>0</v>
      </c>
      <c r="BD98" s="33">
        <v>0</v>
      </c>
      <c r="BE98" s="33">
        <v>0</v>
      </c>
      <c r="BF98" s="33">
        <v>0.02</v>
      </c>
      <c r="BG98" s="33">
        <v>0</v>
      </c>
      <c r="BH98" s="33">
        <v>0</v>
      </c>
      <c r="BI98" s="33">
        <v>0</v>
      </c>
      <c r="BJ98" s="33">
        <v>1.83</v>
      </c>
      <c r="BK98" s="34">
        <f t="shared" si="2"/>
        <v>74.899999999999991</v>
      </c>
    </row>
    <row r="99" spans="1:63" x14ac:dyDescent="0.2">
      <c r="A99" s="31"/>
      <c r="B99" s="32" t="s">
        <v>103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1.03</v>
      </c>
      <c r="I99" s="33">
        <v>8.7200000000000006</v>
      </c>
      <c r="J99" s="33">
        <v>0</v>
      </c>
      <c r="K99" s="33">
        <v>0</v>
      </c>
      <c r="L99" s="33">
        <v>18.86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0.84</v>
      </c>
      <c r="S99" s="33">
        <v>0.27</v>
      </c>
      <c r="T99" s="33">
        <v>0</v>
      </c>
      <c r="U99" s="33">
        <v>0</v>
      </c>
      <c r="V99" s="33">
        <v>5.53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0.13</v>
      </c>
      <c r="AC99" s="33">
        <v>0.06</v>
      </c>
      <c r="AD99" s="33">
        <v>0</v>
      </c>
      <c r="AE99" s="33">
        <v>0</v>
      </c>
      <c r="AF99" s="33">
        <v>0.21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0.05</v>
      </c>
      <c r="AM99" s="33">
        <v>0</v>
      </c>
      <c r="AN99" s="33">
        <v>0</v>
      </c>
      <c r="AO99" s="33">
        <v>0</v>
      </c>
      <c r="AP99" s="33">
        <v>0.01</v>
      </c>
      <c r="AQ99" s="33">
        <v>0</v>
      </c>
      <c r="AR99" s="33">
        <v>0</v>
      </c>
      <c r="AS99" s="33">
        <v>0</v>
      </c>
      <c r="AT99" s="33">
        <v>0</v>
      </c>
      <c r="AU99" s="33">
        <v>0</v>
      </c>
      <c r="AV99" s="33">
        <v>4.18</v>
      </c>
      <c r="AW99" s="33">
        <v>4.6500000000000004</v>
      </c>
      <c r="AX99" s="33">
        <v>1.1299999999999999</v>
      </c>
      <c r="AY99" s="33">
        <v>0</v>
      </c>
      <c r="AZ99" s="33">
        <v>28.99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8.8800000000000008</v>
      </c>
      <c r="BG99" s="33">
        <v>15.79</v>
      </c>
      <c r="BH99" s="33">
        <v>5.0199999999999996</v>
      </c>
      <c r="BI99" s="33">
        <v>0</v>
      </c>
      <c r="BJ99" s="33">
        <v>22.01</v>
      </c>
      <c r="BK99" s="34">
        <f t="shared" si="2"/>
        <v>126.35999999999999</v>
      </c>
    </row>
    <row r="100" spans="1:63" x14ac:dyDescent="0.2">
      <c r="A100" s="31"/>
      <c r="B100" s="32" t="s">
        <v>104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0.12</v>
      </c>
      <c r="I100" s="33">
        <v>48</v>
      </c>
      <c r="J100" s="33">
        <v>0.23</v>
      </c>
      <c r="K100" s="33">
        <v>0</v>
      </c>
      <c r="L100" s="33">
        <v>27.36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0.02</v>
      </c>
      <c r="S100" s="33">
        <v>11.58</v>
      </c>
      <c r="T100" s="33">
        <v>0</v>
      </c>
      <c r="U100" s="33">
        <v>0</v>
      </c>
      <c r="V100" s="33">
        <v>0.02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  <c r="AO100" s="33">
        <v>0</v>
      </c>
      <c r="AP100" s="33">
        <v>0</v>
      </c>
      <c r="AQ100" s="33">
        <v>0</v>
      </c>
      <c r="AR100" s="33">
        <v>0</v>
      </c>
      <c r="AS100" s="33">
        <v>0</v>
      </c>
      <c r="AT100" s="33">
        <v>0</v>
      </c>
      <c r="AU100" s="33">
        <v>0</v>
      </c>
      <c r="AV100" s="33">
        <v>0.1</v>
      </c>
      <c r="AW100" s="33">
        <v>15.77</v>
      </c>
      <c r="AX100" s="33">
        <v>0</v>
      </c>
      <c r="AY100" s="33">
        <v>0</v>
      </c>
      <c r="AZ100" s="33">
        <v>101.16</v>
      </c>
      <c r="BA100" s="33">
        <v>0</v>
      </c>
      <c r="BB100" s="33">
        <v>0</v>
      </c>
      <c r="BC100" s="33">
        <v>0</v>
      </c>
      <c r="BD100" s="33">
        <v>0</v>
      </c>
      <c r="BE100" s="33">
        <v>0</v>
      </c>
      <c r="BF100" s="33">
        <v>0.05</v>
      </c>
      <c r="BG100" s="33">
        <v>0</v>
      </c>
      <c r="BH100" s="33">
        <v>0</v>
      </c>
      <c r="BI100" s="33">
        <v>0</v>
      </c>
      <c r="BJ100" s="33">
        <v>0.92</v>
      </c>
      <c r="BK100" s="34">
        <f t="shared" si="2"/>
        <v>205.32999999999996</v>
      </c>
    </row>
    <row r="101" spans="1:63" x14ac:dyDescent="0.2">
      <c r="A101" s="31"/>
      <c r="B101" s="32" t="s">
        <v>105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0.73</v>
      </c>
      <c r="I101" s="33">
        <v>23.28</v>
      </c>
      <c r="J101" s="33">
        <v>0</v>
      </c>
      <c r="K101" s="33">
        <v>0</v>
      </c>
      <c r="L101" s="33">
        <v>21.32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0.48</v>
      </c>
      <c r="S101" s="33">
        <v>0.14000000000000001</v>
      </c>
      <c r="T101" s="33">
        <v>0</v>
      </c>
      <c r="U101" s="33">
        <v>0</v>
      </c>
      <c r="V101" s="33">
        <v>5.61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0.17</v>
      </c>
      <c r="AE101" s="33">
        <v>0</v>
      </c>
      <c r="AF101" s="33">
        <v>0.11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3">
        <v>0</v>
      </c>
      <c r="AM101" s="33">
        <v>0</v>
      </c>
      <c r="AN101" s="33">
        <v>0</v>
      </c>
      <c r="AO101" s="33">
        <v>0</v>
      </c>
      <c r="AP101" s="33">
        <v>0.08</v>
      </c>
      <c r="AQ101" s="33">
        <v>0</v>
      </c>
      <c r="AR101" s="33">
        <v>0</v>
      </c>
      <c r="AS101" s="33">
        <v>0</v>
      </c>
      <c r="AT101" s="33">
        <v>0</v>
      </c>
      <c r="AU101" s="33">
        <v>0</v>
      </c>
      <c r="AV101" s="33">
        <v>3.13</v>
      </c>
      <c r="AW101" s="33">
        <v>4.16</v>
      </c>
      <c r="AX101" s="33">
        <v>0</v>
      </c>
      <c r="AY101" s="33">
        <v>0</v>
      </c>
      <c r="AZ101" s="33">
        <v>24.63</v>
      </c>
      <c r="BA101" s="33">
        <v>0</v>
      </c>
      <c r="BB101" s="33">
        <v>0</v>
      </c>
      <c r="BC101" s="33">
        <v>0</v>
      </c>
      <c r="BD101" s="33">
        <v>0</v>
      </c>
      <c r="BE101" s="33">
        <v>0</v>
      </c>
      <c r="BF101" s="33">
        <v>6.74</v>
      </c>
      <c r="BG101" s="33">
        <v>1.88</v>
      </c>
      <c r="BH101" s="33">
        <v>1.69</v>
      </c>
      <c r="BI101" s="33">
        <v>0</v>
      </c>
      <c r="BJ101" s="33">
        <v>13.68</v>
      </c>
      <c r="BK101" s="34">
        <f t="shared" si="2"/>
        <v>107.82999999999998</v>
      </c>
    </row>
    <row r="102" spans="1:63" x14ac:dyDescent="0.2">
      <c r="A102" s="31"/>
      <c r="B102" s="32" t="s">
        <v>106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0.67</v>
      </c>
      <c r="I102" s="33">
        <v>28.87</v>
      </c>
      <c r="J102" s="33">
        <v>0</v>
      </c>
      <c r="K102" s="33">
        <v>0</v>
      </c>
      <c r="L102" s="33">
        <v>7.17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0.56000000000000005</v>
      </c>
      <c r="S102" s="33">
        <v>12.83</v>
      </c>
      <c r="T102" s="33">
        <v>0</v>
      </c>
      <c r="U102" s="33">
        <v>0</v>
      </c>
      <c r="V102" s="33">
        <v>1.83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1.03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33">
        <v>0</v>
      </c>
      <c r="AP102" s="33">
        <v>0</v>
      </c>
      <c r="AQ102" s="33">
        <v>0</v>
      </c>
      <c r="AR102" s="33">
        <v>0</v>
      </c>
      <c r="AS102" s="33">
        <v>0</v>
      </c>
      <c r="AT102" s="33">
        <v>0</v>
      </c>
      <c r="AU102" s="33">
        <v>0</v>
      </c>
      <c r="AV102" s="33">
        <v>2.2999999999999998</v>
      </c>
      <c r="AW102" s="33">
        <v>5.82</v>
      </c>
      <c r="AX102" s="33">
        <v>0</v>
      </c>
      <c r="AY102" s="33">
        <v>0</v>
      </c>
      <c r="AZ102" s="33">
        <v>26.62</v>
      </c>
      <c r="BA102" s="33">
        <v>0</v>
      </c>
      <c r="BB102" s="33">
        <v>0</v>
      </c>
      <c r="BC102" s="33">
        <v>0</v>
      </c>
      <c r="BD102" s="33">
        <v>0</v>
      </c>
      <c r="BE102" s="33">
        <v>0</v>
      </c>
      <c r="BF102" s="33">
        <v>4.6100000000000003</v>
      </c>
      <c r="BG102" s="33">
        <v>0.97</v>
      </c>
      <c r="BH102" s="33">
        <v>0.28000000000000003</v>
      </c>
      <c r="BI102" s="33">
        <v>0</v>
      </c>
      <c r="BJ102" s="33">
        <v>12.06</v>
      </c>
      <c r="BK102" s="34">
        <f t="shared" si="2"/>
        <v>105.62</v>
      </c>
    </row>
    <row r="103" spans="1:63" x14ac:dyDescent="0.2">
      <c r="A103" s="31"/>
      <c r="B103" s="32" t="s">
        <v>107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  <c r="H103" s="33">
        <v>0.24</v>
      </c>
      <c r="I103" s="33">
        <v>8.02</v>
      </c>
      <c r="J103" s="33">
        <v>0</v>
      </c>
      <c r="K103" s="33">
        <v>0</v>
      </c>
      <c r="L103" s="33">
        <v>4.07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0.02</v>
      </c>
      <c r="S103" s="33">
        <v>0</v>
      </c>
      <c r="T103" s="33">
        <v>0</v>
      </c>
      <c r="U103" s="33">
        <v>0</v>
      </c>
      <c r="V103" s="33">
        <v>0.64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33">
        <v>0.11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33">
        <v>0</v>
      </c>
      <c r="AP103" s="33">
        <v>0</v>
      </c>
      <c r="AQ103" s="33">
        <v>0</v>
      </c>
      <c r="AR103" s="33">
        <v>0</v>
      </c>
      <c r="AS103" s="33">
        <v>0</v>
      </c>
      <c r="AT103" s="33">
        <v>0</v>
      </c>
      <c r="AU103" s="33">
        <v>0</v>
      </c>
      <c r="AV103" s="33">
        <v>0.1</v>
      </c>
      <c r="AW103" s="33">
        <v>2.31</v>
      </c>
      <c r="AX103" s="33">
        <v>0</v>
      </c>
      <c r="AY103" s="33">
        <v>0</v>
      </c>
      <c r="AZ103" s="33">
        <v>9.68</v>
      </c>
      <c r="BA103" s="33">
        <v>0</v>
      </c>
      <c r="BB103" s="33">
        <v>0</v>
      </c>
      <c r="BC103" s="33">
        <v>0</v>
      </c>
      <c r="BD103" s="33">
        <v>0</v>
      </c>
      <c r="BE103" s="33">
        <v>0</v>
      </c>
      <c r="BF103" s="33">
        <v>0.03</v>
      </c>
      <c r="BG103" s="33">
        <v>0</v>
      </c>
      <c r="BH103" s="33">
        <v>0</v>
      </c>
      <c r="BI103" s="33">
        <v>0</v>
      </c>
      <c r="BJ103" s="33">
        <v>0.43</v>
      </c>
      <c r="BK103" s="34">
        <f t="shared" si="2"/>
        <v>25.65</v>
      </c>
    </row>
    <row r="104" spans="1:63" x14ac:dyDescent="0.2">
      <c r="A104" s="31"/>
      <c r="B104" s="32" t="s">
        <v>108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0.03</v>
      </c>
      <c r="I104" s="33">
        <v>13.61</v>
      </c>
      <c r="J104" s="33">
        <v>0</v>
      </c>
      <c r="K104" s="33">
        <v>0</v>
      </c>
      <c r="L104" s="33">
        <v>0.36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0.03</v>
      </c>
      <c r="S104" s="33">
        <v>0</v>
      </c>
      <c r="T104" s="33">
        <v>0</v>
      </c>
      <c r="U104" s="33">
        <v>0</v>
      </c>
      <c r="V104" s="33">
        <v>1.82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0.02</v>
      </c>
      <c r="AC104" s="33">
        <v>0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33">
        <v>0</v>
      </c>
      <c r="AM104" s="33">
        <v>0</v>
      </c>
      <c r="AN104" s="33">
        <v>0</v>
      </c>
      <c r="AO104" s="33">
        <v>0</v>
      </c>
      <c r="AP104" s="33">
        <v>0</v>
      </c>
      <c r="AQ104" s="33">
        <v>0</v>
      </c>
      <c r="AR104" s="33">
        <v>0</v>
      </c>
      <c r="AS104" s="33">
        <v>0</v>
      </c>
      <c r="AT104" s="33">
        <v>0</v>
      </c>
      <c r="AU104" s="33">
        <v>0</v>
      </c>
      <c r="AV104" s="33">
        <v>0.09</v>
      </c>
      <c r="AW104" s="33">
        <v>0.06</v>
      </c>
      <c r="AX104" s="33">
        <v>0</v>
      </c>
      <c r="AY104" s="33">
        <v>0</v>
      </c>
      <c r="AZ104" s="33">
        <v>6.56</v>
      </c>
      <c r="BA104" s="33">
        <v>0</v>
      </c>
      <c r="BB104" s="33">
        <v>0</v>
      </c>
      <c r="BC104" s="33">
        <v>0</v>
      </c>
      <c r="BD104" s="33">
        <v>0</v>
      </c>
      <c r="BE104" s="33">
        <v>0</v>
      </c>
      <c r="BF104" s="33">
        <v>0.04</v>
      </c>
      <c r="BG104" s="33">
        <v>0</v>
      </c>
      <c r="BH104" s="33">
        <v>0</v>
      </c>
      <c r="BI104" s="33">
        <v>0</v>
      </c>
      <c r="BJ104" s="33">
        <v>0.34</v>
      </c>
      <c r="BK104" s="34">
        <f t="shared" si="2"/>
        <v>22.959999999999994</v>
      </c>
    </row>
    <row r="105" spans="1:63" x14ac:dyDescent="0.2">
      <c r="A105" s="31"/>
      <c r="B105" s="32" t="s">
        <v>109</v>
      </c>
      <c r="C105" s="33">
        <v>0</v>
      </c>
      <c r="D105" s="33">
        <v>1.1200000000000001</v>
      </c>
      <c r="E105" s="33">
        <v>0</v>
      </c>
      <c r="F105" s="33">
        <v>0</v>
      </c>
      <c r="G105" s="33">
        <v>0</v>
      </c>
      <c r="H105" s="33">
        <v>1.1499999999999999</v>
      </c>
      <c r="I105" s="33">
        <v>29.97</v>
      </c>
      <c r="J105" s="33">
        <v>0.28000000000000003</v>
      </c>
      <c r="K105" s="33">
        <v>0</v>
      </c>
      <c r="L105" s="33">
        <v>16.77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0.69</v>
      </c>
      <c r="S105" s="33">
        <v>11.46</v>
      </c>
      <c r="T105" s="33">
        <v>0.28000000000000003</v>
      </c>
      <c r="U105" s="33">
        <v>0</v>
      </c>
      <c r="V105" s="33">
        <v>6.89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33">
        <v>0.04</v>
      </c>
      <c r="AC105" s="33">
        <v>0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0.01</v>
      </c>
      <c r="AM105" s="33">
        <v>0</v>
      </c>
      <c r="AN105" s="33">
        <v>0</v>
      </c>
      <c r="AO105" s="33">
        <v>0</v>
      </c>
      <c r="AP105" s="33">
        <v>0.11</v>
      </c>
      <c r="AQ105" s="33">
        <v>0</v>
      </c>
      <c r="AR105" s="33">
        <v>0</v>
      </c>
      <c r="AS105" s="33">
        <v>0</v>
      </c>
      <c r="AT105" s="33">
        <v>0</v>
      </c>
      <c r="AU105" s="33">
        <v>0</v>
      </c>
      <c r="AV105" s="33">
        <v>3.92</v>
      </c>
      <c r="AW105" s="33">
        <v>7.36</v>
      </c>
      <c r="AX105" s="33">
        <v>0.06</v>
      </c>
      <c r="AY105" s="33">
        <v>0</v>
      </c>
      <c r="AZ105" s="33">
        <v>28.88</v>
      </c>
      <c r="BA105" s="33">
        <v>0</v>
      </c>
      <c r="BB105" s="33">
        <v>0</v>
      </c>
      <c r="BC105" s="33">
        <v>0</v>
      </c>
      <c r="BD105" s="33">
        <v>0</v>
      </c>
      <c r="BE105" s="33">
        <v>0</v>
      </c>
      <c r="BF105" s="33">
        <v>7.89</v>
      </c>
      <c r="BG105" s="33">
        <v>1.48</v>
      </c>
      <c r="BH105" s="33">
        <v>1.1200000000000001</v>
      </c>
      <c r="BI105" s="33">
        <v>0</v>
      </c>
      <c r="BJ105" s="33">
        <v>21.73</v>
      </c>
      <c r="BK105" s="34">
        <f t="shared" si="2"/>
        <v>141.21</v>
      </c>
    </row>
    <row r="106" spans="1:63" x14ac:dyDescent="0.2">
      <c r="A106" s="31"/>
      <c r="B106" s="32" t="s">
        <v>110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  <c r="H106" s="33">
        <v>0.56999999999999995</v>
      </c>
      <c r="I106" s="33">
        <v>14.32</v>
      </c>
      <c r="J106" s="33">
        <v>2.25</v>
      </c>
      <c r="K106" s="33">
        <v>0</v>
      </c>
      <c r="L106" s="33">
        <v>10.87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0.09</v>
      </c>
      <c r="S106" s="33">
        <v>5.69</v>
      </c>
      <c r="T106" s="33">
        <v>2.25</v>
      </c>
      <c r="U106" s="33">
        <v>0</v>
      </c>
      <c r="V106" s="33">
        <v>1.17</v>
      </c>
      <c r="W106" s="33">
        <v>0</v>
      </c>
      <c r="X106" s="33">
        <v>0</v>
      </c>
      <c r="Y106" s="33">
        <v>0</v>
      </c>
      <c r="Z106" s="33">
        <v>0</v>
      </c>
      <c r="AA106" s="33">
        <v>0</v>
      </c>
      <c r="AB106" s="33">
        <v>0</v>
      </c>
      <c r="AC106" s="33">
        <v>0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3">
        <v>0</v>
      </c>
      <c r="AM106" s="33">
        <v>0</v>
      </c>
      <c r="AN106" s="33">
        <v>0</v>
      </c>
      <c r="AO106" s="33">
        <v>0</v>
      </c>
      <c r="AP106" s="33">
        <v>0</v>
      </c>
      <c r="AQ106" s="33">
        <v>0</v>
      </c>
      <c r="AR106" s="33">
        <v>0</v>
      </c>
      <c r="AS106" s="33">
        <v>0</v>
      </c>
      <c r="AT106" s="33">
        <v>0</v>
      </c>
      <c r="AU106" s="33">
        <v>0</v>
      </c>
      <c r="AV106" s="33">
        <v>1.89</v>
      </c>
      <c r="AW106" s="33">
        <v>5.42</v>
      </c>
      <c r="AX106" s="33">
        <v>0</v>
      </c>
      <c r="AY106" s="33">
        <v>0</v>
      </c>
      <c r="AZ106" s="33">
        <v>32.04</v>
      </c>
      <c r="BA106" s="33">
        <v>0</v>
      </c>
      <c r="BB106" s="33">
        <v>0</v>
      </c>
      <c r="BC106" s="33">
        <v>0</v>
      </c>
      <c r="BD106" s="33">
        <v>0</v>
      </c>
      <c r="BE106" s="33">
        <v>0</v>
      </c>
      <c r="BF106" s="33">
        <v>0.37</v>
      </c>
      <c r="BG106" s="33">
        <v>0.06</v>
      </c>
      <c r="BH106" s="33">
        <v>0</v>
      </c>
      <c r="BI106" s="33">
        <v>0</v>
      </c>
      <c r="BJ106" s="33">
        <v>3.07</v>
      </c>
      <c r="BK106" s="34">
        <f t="shared" si="2"/>
        <v>80.06</v>
      </c>
    </row>
    <row r="107" spans="1:63" x14ac:dyDescent="0.2">
      <c r="A107" s="31"/>
      <c r="B107" s="32" t="s">
        <v>111</v>
      </c>
      <c r="C107" s="33">
        <v>0</v>
      </c>
      <c r="D107" s="33">
        <v>1.68</v>
      </c>
      <c r="E107" s="33">
        <v>0</v>
      </c>
      <c r="F107" s="33">
        <v>0</v>
      </c>
      <c r="G107" s="33">
        <v>0</v>
      </c>
      <c r="H107" s="33">
        <v>0.68</v>
      </c>
      <c r="I107" s="33">
        <v>1.93</v>
      </c>
      <c r="J107" s="33">
        <v>2.52</v>
      </c>
      <c r="K107" s="33">
        <v>0</v>
      </c>
      <c r="L107" s="33">
        <v>3.39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0.43</v>
      </c>
      <c r="S107" s="33">
        <v>0.34</v>
      </c>
      <c r="T107" s="33">
        <v>0</v>
      </c>
      <c r="U107" s="33">
        <v>0</v>
      </c>
      <c r="V107" s="33">
        <v>3.83</v>
      </c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  <c r="AD107" s="33">
        <v>0</v>
      </c>
      <c r="AE107" s="33">
        <v>0</v>
      </c>
      <c r="AF107" s="33">
        <v>0.08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3">
        <v>0.01</v>
      </c>
      <c r="AM107" s="33">
        <v>0</v>
      </c>
      <c r="AN107" s="33">
        <v>0</v>
      </c>
      <c r="AO107" s="33">
        <v>0</v>
      </c>
      <c r="AP107" s="33">
        <v>0</v>
      </c>
      <c r="AQ107" s="33">
        <v>0</v>
      </c>
      <c r="AR107" s="33">
        <v>0</v>
      </c>
      <c r="AS107" s="33">
        <v>0</v>
      </c>
      <c r="AT107" s="33">
        <v>0</v>
      </c>
      <c r="AU107" s="33">
        <v>0</v>
      </c>
      <c r="AV107" s="33">
        <v>1.86</v>
      </c>
      <c r="AW107" s="33">
        <v>5.36</v>
      </c>
      <c r="AX107" s="33">
        <v>0</v>
      </c>
      <c r="AY107" s="33">
        <v>0</v>
      </c>
      <c r="AZ107" s="33">
        <v>13.44</v>
      </c>
      <c r="BA107" s="33">
        <v>0</v>
      </c>
      <c r="BB107" s="33">
        <v>0</v>
      </c>
      <c r="BC107" s="33">
        <v>0</v>
      </c>
      <c r="BD107" s="33">
        <v>0</v>
      </c>
      <c r="BE107" s="33">
        <v>0</v>
      </c>
      <c r="BF107" s="33">
        <v>5.52</v>
      </c>
      <c r="BG107" s="33">
        <v>1.22</v>
      </c>
      <c r="BH107" s="33">
        <v>0</v>
      </c>
      <c r="BI107" s="33">
        <v>0</v>
      </c>
      <c r="BJ107" s="33">
        <v>15.19</v>
      </c>
      <c r="BK107" s="34">
        <f t="shared" si="2"/>
        <v>57.47999999999999</v>
      </c>
    </row>
    <row r="108" spans="1:63" x14ac:dyDescent="0.2">
      <c r="A108" s="31"/>
      <c r="B108" s="32" t="s">
        <v>112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  <c r="H108" s="33">
        <v>0.62</v>
      </c>
      <c r="I108" s="33">
        <v>9.7799999999999994</v>
      </c>
      <c r="J108" s="33">
        <v>0</v>
      </c>
      <c r="K108" s="33">
        <v>0</v>
      </c>
      <c r="L108" s="33">
        <v>2.12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0.31</v>
      </c>
      <c r="S108" s="33">
        <v>2.86</v>
      </c>
      <c r="T108" s="33">
        <v>0</v>
      </c>
      <c r="U108" s="33">
        <v>0</v>
      </c>
      <c r="V108" s="33">
        <v>2.48</v>
      </c>
      <c r="W108" s="33">
        <v>0</v>
      </c>
      <c r="X108" s="33">
        <v>0</v>
      </c>
      <c r="Y108" s="33">
        <v>0</v>
      </c>
      <c r="Z108" s="33">
        <v>0</v>
      </c>
      <c r="AA108" s="33">
        <v>0</v>
      </c>
      <c r="AB108" s="33">
        <v>0.02</v>
      </c>
      <c r="AC108" s="33">
        <v>0</v>
      </c>
      <c r="AD108" s="33">
        <v>0</v>
      </c>
      <c r="AE108" s="33">
        <v>0</v>
      </c>
      <c r="AF108" s="33">
        <v>0.14000000000000001</v>
      </c>
      <c r="AG108" s="33">
        <v>0</v>
      </c>
      <c r="AH108" s="33">
        <v>0</v>
      </c>
      <c r="AI108" s="33">
        <v>0</v>
      </c>
      <c r="AJ108" s="33">
        <v>0</v>
      </c>
      <c r="AK108" s="33">
        <v>0</v>
      </c>
      <c r="AL108" s="33">
        <v>0.01</v>
      </c>
      <c r="AM108" s="33">
        <v>0</v>
      </c>
      <c r="AN108" s="33">
        <v>0</v>
      </c>
      <c r="AO108" s="33">
        <v>0</v>
      </c>
      <c r="AP108" s="33">
        <v>0</v>
      </c>
      <c r="AQ108" s="33">
        <v>0</v>
      </c>
      <c r="AR108" s="33">
        <v>0</v>
      </c>
      <c r="AS108" s="33">
        <v>0</v>
      </c>
      <c r="AT108" s="33">
        <v>0</v>
      </c>
      <c r="AU108" s="33">
        <v>0</v>
      </c>
      <c r="AV108" s="33">
        <v>2.06</v>
      </c>
      <c r="AW108" s="33">
        <v>2.66</v>
      </c>
      <c r="AX108" s="33">
        <v>0</v>
      </c>
      <c r="AY108" s="33">
        <v>0</v>
      </c>
      <c r="AZ108" s="33">
        <v>15.1</v>
      </c>
      <c r="BA108" s="33">
        <v>0</v>
      </c>
      <c r="BB108" s="33">
        <v>0</v>
      </c>
      <c r="BC108" s="33">
        <v>0</v>
      </c>
      <c r="BD108" s="33">
        <v>0</v>
      </c>
      <c r="BE108" s="33">
        <v>0</v>
      </c>
      <c r="BF108" s="33">
        <v>3.86</v>
      </c>
      <c r="BG108" s="33">
        <v>0.33</v>
      </c>
      <c r="BH108" s="33">
        <v>0</v>
      </c>
      <c r="BI108" s="33">
        <v>0</v>
      </c>
      <c r="BJ108" s="33">
        <v>9.69</v>
      </c>
      <c r="BK108" s="34">
        <f t="shared" si="2"/>
        <v>52.039999999999992</v>
      </c>
    </row>
    <row r="109" spans="1:63" x14ac:dyDescent="0.2">
      <c r="A109" s="31"/>
      <c r="B109" s="32" t="s">
        <v>113</v>
      </c>
      <c r="C109" s="33">
        <v>0</v>
      </c>
      <c r="D109" s="33">
        <v>2.02</v>
      </c>
      <c r="E109" s="33">
        <v>0</v>
      </c>
      <c r="F109" s="33">
        <v>0</v>
      </c>
      <c r="G109" s="33">
        <v>0</v>
      </c>
      <c r="H109" s="33">
        <v>0.51</v>
      </c>
      <c r="I109" s="33">
        <v>0.67</v>
      </c>
      <c r="J109" s="33">
        <v>0</v>
      </c>
      <c r="K109" s="33">
        <v>0</v>
      </c>
      <c r="L109" s="33">
        <v>5.45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7.0000000000000007E-2</v>
      </c>
      <c r="S109" s="33">
        <v>0</v>
      </c>
      <c r="T109" s="33">
        <v>0</v>
      </c>
      <c r="U109" s="33">
        <v>0</v>
      </c>
      <c r="V109" s="33">
        <v>1.83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33">
        <v>0.03</v>
      </c>
      <c r="AC109" s="33">
        <v>0</v>
      </c>
      <c r="AD109" s="33">
        <v>0</v>
      </c>
      <c r="AE109" s="33">
        <v>0</v>
      </c>
      <c r="AF109" s="33">
        <v>0.31</v>
      </c>
      <c r="AG109" s="33">
        <v>0</v>
      </c>
      <c r="AH109" s="33">
        <v>0</v>
      </c>
      <c r="AI109" s="33">
        <v>0</v>
      </c>
      <c r="AJ109" s="33">
        <v>0</v>
      </c>
      <c r="AK109" s="33">
        <v>0</v>
      </c>
      <c r="AL109" s="33">
        <v>0</v>
      </c>
      <c r="AM109" s="33">
        <v>0</v>
      </c>
      <c r="AN109" s="33">
        <v>0</v>
      </c>
      <c r="AO109" s="33">
        <v>0</v>
      </c>
      <c r="AP109" s="33">
        <v>0.03</v>
      </c>
      <c r="AQ109" s="33">
        <v>0</v>
      </c>
      <c r="AR109" s="33">
        <v>0</v>
      </c>
      <c r="AS109" s="33">
        <v>0</v>
      </c>
      <c r="AT109" s="33">
        <v>0</v>
      </c>
      <c r="AU109" s="33">
        <v>0</v>
      </c>
      <c r="AV109" s="33">
        <v>1.27</v>
      </c>
      <c r="AW109" s="33">
        <v>8.56</v>
      </c>
      <c r="AX109" s="33">
        <v>0</v>
      </c>
      <c r="AY109" s="33">
        <v>0</v>
      </c>
      <c r="AZ109" s="33">
        <v>23.62</v>
      </c>
      <c r="BA109" s="33">
        <v>0</v>
      </c>
      <c r="BB109" s="33">
        <v>0</v>
      </c>
      <c r="BC109" s="33">
        <v>0</v>
      </c>
      <c r="BD109" s="33">
        <v>0</v>
      </c>
      <c r="BE109" s="33">
        <v>0</v>
      </c>
      <c r="BF109" s="33">
        <v>0.77</v>
      </c>
      <c r="BG109" s="33">
        <v>0</v>
      </c>
      <c r="BH109" s="33">
        <v>0</v>
      </c>
      <c r="BI109" s="33">
        <v>0</v>
      </c>
      <c r="BJ109" s="33">
        <v>1.71</v>
      </c>
      <c r="BK109" s="34">
        <f t="shared" si="2"/>
        <v>46.850000000000009</v>
      </c>
    </row>
    <row r="110" spans="1:63" x14ac:dyDescent="0.2">
      <c r="A110" s="31"/>
      <c r="B110" s="32" t="s">
        <v>114</v>
      </c>
      <c r="C110" s="33">
        <v>0</v>
      </c>
      <c r="D110" s="33">
        <v>1.94</v>
      </c>
      <c r="E110" s="33">
        <v>0</v>
      </c>
      <c r="F110" s="33">
        <v>0</v>
      </c>
      <c r="G110" s="33">
        <v>0</v>
      </c>
      <c r="H110" s="33">
        <v>0.51</v>
      </c>
      <c r="I110" s="33">
        <v>11.31</v>
      </c>
      <c r="J110" s="33">
        <v>0</v>
      </c>
      <c r="K110" s="33">
        <v>0</v>
      </c>
      <c r="L110" s="33">
        <v>9.74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0.47</v>
      </c>
      <c r="S110" s="33">
        <v>0.11</v>
      </c>
      <c r="T110" s="33">
        <v>0</v>
      </c>
      <c r="U110" s="33">
        <v>0</v>
      </c>
      <c r="V110" s="33">
        <v>3.22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33">
        <v>0.02</v>
      </c>
      <c r="AC110" s="33">
        <v>0</v>
      </c>
      <c r="AD110" s="33">
        <v>0</v>
      </c>
      <c r="AE110" s="33">
        <v>0</v>
      </c>
      <c r="AF110" s="33">
        <v>0.03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3">
        <v>0.01</v>
      </c>
      <c r="AM110" s="33">
        <v>0</v>
      </c>
      <c r="AN110" s="33">
        <v>0</v>
      </c>
      <c r="AO110" s="33">
        <v>0</v>
      </c>
      <c r="AP110" s="33">
        <v>0</v>
      </c>
      <c r="AQ110" s="33">
        <v>0</v>
      </c>
      <c r="AR110" s="33">
        <v>0</v>
      </c>
      <c r="AS110" s="33">
        <v>0</v>
      </c>
      <c r="AT110" s="33">
        <v>0</v>
      </c>
      <c r="AU110" s="33">
        <v>0</v>
      </c>
      <c r="AV110" s="33">
        <v>2.82</v>
      </c>
      <c r="AW110" s="33">
        <v>3.3</v>
      </c>
      <c r="AX110" s="33">
        <v>0.11</v>
      </c>
      <c r="AY110" s="33">
        <v>0</v>
      </c>
      <c r="AZ110" s="33">
        <v>16.52</v>
      </c>
      <c r="BA110" s="33">
        <v>0</v>
      </c>
      <c r="BB110" s="33">
        <v>0</v>
      </c>
      <c r="BC110" s="33">
        <v>0</v>
      </c>
      <c r="BD110" s="33">
        <v>0</v>
      </c>
      <c r="BE110" s="33">
        <v>0</v>
      </c>
      <c r="BF110" s="33">
        <v>7.44</v>
      </c>
      <c r="BG110" s="33">
        <v>0.09</v>
      </c>
      <c r="BH110" s="33">
        <v>0</v>
      </c>
      <c r="BI110" s="33">
        <v>0</v>
      </c>
      <c r="BJ110" s="33">
        <v>11.05</v>
      </c>
      <c r="BK110" s="34">
        <f t="shared" si="2"/>
        <v>68.69</v>
      </c>
    </row>
    <row r="111" spans="1:63" x14ac:dyDescent="0.2">
      <c r="A111" s="31"/>
      <c r="B111" s="32" t="s">
        <v>115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  <c r="H111" s="33">
        <v>0.25</v>
      </c>
      <c r="I111" s="33">
        <v>24.8</v>
      </c>
      <c r="J111" s="33">
        <v>0</v>
      </c>
      <c r="K111" s="33">
        <v>0</v>
      </c>
      <c r="L111" s="33">
        <v>116.64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0.03</v>
      </c>
      <c r="S111" s="33">
        <v>0</v>
      </c>
      <c r="T111" s="33">
        <v>0</v>
      </c>
      <c r="U111" s="33">
        <v>0</v>
      </c>
      <c r="V111" s="33">
        <v>0.57999999999999996</v>
      </c>
      <c r="W111" s="33">
        <v>0</v>
      </c>
      <c r="X111" s="33">
        <v>0</v>
      </c>
      <c r="Y111" s="33">
        <v>0</v>
      </c>
      <c r="Z111" s="33">
        <v>0</v>
      </c>
      <c r="AA111" s="33">
        <v>0</v>
      </c>
      <c r="AB111" s="33">
        <v>0</v>
      </c>
      <c r="AC111" s="33">
        <v>0</v>
      </c>
      <c r="AD111" s="33">
        <v>0</v>
      </c>
      <c r="AE111" s="33">
        <v>0</v>
      </c>
      <c r="AF111" s="33">
        <v>0.11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33">
        <v>0</v>
      </c>
      <c r="AO111" s="33">
        <v>0</v>
      </c>
      <c r="AP111" s="33">
        <v>0</v>
      </c>
      <c r="AQ111" s="33">
        <v>0</v>
      </c>
      <c r="AR111" s="33">
        <v>0</v>
      </c>
      <c r="AS111" s="33">
        <v>0</v>
      </c>
      <c r="AT111" s="33">
        <v>0</v>
      </c>
      <c r="AU111" s="33">
        <v>0</v>
      </c>
      <c r="AV111" s="33">
        <v>0.08</v>
      </c>
      <c r="AW111" s="33">
        <v>0.56000000000000005</v>
      </c>
      <c r="AX111" s="33">
        <v>0</v>
      </c>
      <c r="AY111" s="33">
        <v>0</v>
      </c>
      <c r="AZ111" s="33">
        <v>3.02</v>
      </c>
      <c r="BA111" s="33">
        <v>0</v>
      </c>
      <c r="BB111" s="33">
        <v>0</v>
      </c>
      <c r="BC111" s="33">
        <v>0</v>
      </c>
      <c r="BD111" s="33">
        <v>0</v>
      </c>
      <c r="BE111" s="33">
        <v>0</v>
      </c>
      <c r="BF111" s="33">
        <v>0.06</v>
      </c>
      <c r="BG111" s="33">
        <v>0</v>
      </c>
      <c r="BH111" s="33">
        <v>0</v>
      </c>
      <c r="BI111" s="33">
        <v>0</v>
      </c>
      <c r="BJ111" s="33">
        <v>0.51</v>
      </c>
      <c r="BK111" s="34">
        <f t="shared" si="2"/>
        <v>146.64000000000004</v>
      </c>
    </row>
    <row r="112" spans="1:63" x14ac:dyDescent="0.2">
      <c r="A112" s="31"/>
      <c r="B112" s="32" t="s">
        <v>116</v>
      </c>
      <c r="C112" s="33">
        <v>0</v>
      </c>
      <c r="D112" s="33">
        <v>1.44</v>
      </c>
      <c r="E112" s="33">
        <v>0</v>
      </c>
      <c r="F112" s="33">
        <v>0</v>
      </c>
      <c r="G112" s="33">
        <v>0</v>
      </c>
      <c r="H112" s="33">
        <v>0.93</v>
      </c>
      <c r="I112" s="33">
        <v>35.76</v>
      </c>
      <c r="J112" s="33">
        <v>0</v>
      </c>
      <c r="K112" s="33">
        <v>0</v>
      </c>
      <c r="L112" s="33">
        <v>14.16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0.41</v>
      </c>
      <c r="S112" s="33">
        <v>0.05</v>
      </c>
      <c r="T112" s="33">
        <v>0</v>
      </c>
      <c r="U112" s="33">
        <v>0</v>
      </c>
      <c r="V112" s="33">
        <v>2.2999999999999998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33">
        <v>0.05</v>
      </c>
      <c r="AC112" s="33">
        <v>0</v>
      </c>
      <c r="AD112" s="33">
        <v>0</v>
      </c>
      <c r="AE112" s="33">
        <v>0</v>
      </c>
      <c r="AF112" s="33">
        <v>0.18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3">
        <v>0.02</v>
      </c>
      <c r="AM112" s="33">
        <v>0</v>
      </c>
      <c r="AN112" s="33">
        <v>0</v>
      </c>
      <c r="AO112" s="33">
        <v>0</v>
      </c>
      <c r="AP112" s="33">
        <v>0</v>
      </c>
      <c r="AQ112" s="33">
        <v>0</v>
      </c>
      <c r="AR112" s="33">
        <v>0</v>
      </c>
      <c r="AS112" s="33">
        <v>0</v>
      </c>
      <c r="AT112" s="33">
        <v>0</v>
      </c>
      <c r="AU112" s="33">
        <v>0</v>
      </c>
      <c r="AV112" s="33">
        <v>2.35</v>
      </c>
      <c r="AW112" s="33">
        <v>8.89</v>
      </c>
      <c r="AX112" s="33">
        <v>0</v>
      </c>
      <c r="AY112" s="33">
        <v>0</v>
      </c>
      <c r="AZ112" s="33">
        <v>35.909999999999997</v>
      </c>
      <c r="BA112" s="33">
        <v>0</v>
      </c>
      <c r="BB112" s="33">
        <v>0</v>
      </c>
      <c r="BC112" s="33">
        <v>0</v>
      </c>
      <c r="BD112" s="33">
        <v>0</v>
      </c>
      <c r="BE112" s="33">
        <v>0</v>
      </c>
      <c r="BF112" s="33">
        <v>4.8600000000000003</v>
      </c>
      <c r="BG112" s="33">
        <v>0.64</v>
      </c>
      <c r="BH112" s="33">
        <v>0</v>
      </c>
      <c r="BI112" s="33">
        <v>0</v>
      </c>
      <c r="BJ112" s="33">
        <v>13.14</v>
      </c>
      <c r="BK112" s="34">
        <f t="shared" si="2"/>
        <v>121.08999999999999</v>
      </c>
    </row>
    <row r="113" spans="1:63" x14ac:dyDescent="0.2">
      <c r="A113" s="31"/>
      <c r="B113" s="32" t="s">
        <v>117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0.23</v>
      </c>
      <c r="I113" s="33">
        <v>12.24</v>
      </c>
      <c r="J113" s="33">
        <v>3.32</v>
      </c>
      <c r="K113" s="33">
        <v>0</v>
      </c>
      <c r="L113" s="33">
        <v>0.84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0.04</v>
      </c>
      <c r="S113" s="33">
        <v>0</v>
      </c>
      <c r="T113" s="33">
        <v>0</v>
      </c>
      <c r="U113" s="33">
        <v>0</v>
      </c>
      <c r="V113" s="33">
        <v>0.94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v>0</v>
      </c>
      <c r="AN113" s="33">
        <v>0</v>
      </c>
      <c r="AO113" s="33">
        <v>0</v>
      </c>
      <c r="AP113" s="33">
        <v>0</v>
      </c>
      <c r="AQ113" s="33">
        <v>0</v>
      </c>
      <c r="AR113" s="33">
        <v>0</v>
      </c>
      <c r="AS113" s="33">
        <v>0</v>
      </c>
      <c r="AT113" s="33">
        <v>0</v>
      </c>
      <c r="AU113" s="33">
        <v>0</v>
      </c>
      <c r="AV113" s="33">
        <v>0.2</v>
      </c>
      <c r="AW113" s="33">
        <v>6.35</v>
      </c>
      <c r="AX113" s="33">
        <v>0</v>
      </c>
      <c r="AY113" s="33">
        <v>0</v>
      </c>
      <c r="AZ113" s="33">
        <v>8.27</v>
      </c>
      <c r="BA113" s="33">
        <v>0</v>
      </c>
      <c r="BB113" s="33">
        <v>0</v>
      </c>
      <c r="BC113" s="33">
        <v>0</v>
      </c>
      <c r="BD113" s="33">
        <v>0</v>
      </c>
      <c r="BE113" s="33">
        <v>0</v>
      </c>
      <c r="BF113" s="33">
        <v>0.09</v>
      </c>
      <c r="BG113" s="33">
        <v>0</v>
      </c>
      <c r="BH113" s="33">
        <v>0</v>
      </c>
      <c r="BI113" s="33">
        <v>0</v>
      </c>
      <c r="BJ113" s="33">
        <v>0.32</v>
      </c>
      <c r="BK113" s="34">
        <f t="shared" si="2"/>
        <v>32.840000000000011</v>
      </c>
    </row>
    <row r="114" spans="1:63" x14ac:dyDescent="0.2">
      <c r="A114" s="31"/>
      <c r="B114" s="32" t="s">
        <v>118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3">
        <v>88.51</v>
      </c>
      <c r="I114" s="33">
        <v>0.08</v>
      </c>
      <c r="J114" s="33">
        <v>0</v>
      </c>
      <c r="K114" s="33">
        <v>0</v>
      </c>
      <c r="L114" s="33">
        <v>135.91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0.09</v>
      </c>
      <c r="S114" s="33">
        <v>0</v>
      </c>
      <c r="T114" s="33">
        <v>0</v>
      </c>
      <c r="U114" s="33">
        <v>0</v>
      </c>
      <c r="V114" s="33">
        <v>0.27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33">
        <v>0</v>
      </c>
      <c r="AG114" s="33">
        <v>0</v>
      </c>
      <c r="AH114" s="33">
        <v>0</v>
      </c>
      <c r="AI114" s="33">
        <v>0</v>
      </c>
      <c r="AJ114" s="33">
        <v>0</v>
      </c>
      <c r="AK114" s="33">
        <v>0</v>
      </c>
      <c r="AL114" s="33">
        <v>0</v>
      </c>
      <c r="AM114" s="33">
        <v>0</v>
      </c>
      <c r="AN114" s="33">
        <v>0</v>
      </c>
      <c r="AO114" s="33">
        <v>0</v>
      </c>
      <c r="AP114" s="33">
        <v>0</v>
      </c>
      <c r="AQ114" s="33">
        <v>0</v>
      </c>
      <c r="AR114" s="33">
        <v>0</v>
      </c>
      <c r="AS114" s="33">
        <v>0</v>
      </c>
      <c r="AT114" s="33">
        <v>0</v>
      </c>
      <c r="AU114" s="33">
        <v>0</v>
      </c>
      <c r="AV114" s="33">
        <v>0.38</v>
      </c>
      <c r="AW114" s="33">
        <v>0.23</v>
      </c>
      <c r="AX114" s="33">
        <v>0</v>
      </c>
      <c r="AY114" s="33">
        <v>0</v>
      </c>
      <c r="AZ114" s="33">
        <v>4.82</v>
      </c>
      <c r="BA114" s="33">
        <v>0</v>
      </c>
      <c r="BB114" s="33">
        <v>0</v>
      </c>
      <c r="BC114" s="33">
        <v>0</v>
      </c>
      <c r="BD114" s="33">
        <v>0</v>
      </c>
      <c r="BE114" s="33">
        <v>0</v>
      </c>
      <c r="BF114" s="33">
        <v>0.21</v>
      </c>
      <c r="BG114" s="33">
        <v>0</v>
      </c>
      <c r="BH114" s="33">
        <v>0</v>
      </c>
      <c r="BI114" s="33">
        <v>0</v>
      </c>
      <c r="BJ114" s="33">
        <v>0.41</v>
      </c>
      <c r="BK114" s="34">
        <f t="shared" si="2"/>
        <v>230.91</v>
      </c>
    </row>
    <row r="115" spans="1:63" x14ac:dyDescent="0.2">
      <c r="A115" s="31"/>
      <c r="B115" s="32" t="s">
        <v>119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0.59</v>
      </c>
      <c r="I115" s="33">
        <v>11.1</v>
      </c>
      <c r="J115" s="33">
        <v>0</v>
      </c>
      <c r="K115" s="33">
        <v>0</v>
      </c>
      <c r="L115" s="33">
        <v>2.63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0.2</v>
      </c>
      <c r="S115" s="33">
        <v>0</v>
      </c>
      <c r="T115" s="33">
        <v>0</v>
      </c>
      <c r="U115" s="33">
        <v>0</v>
      </c>
      <c r="V115" s="33">
        <v>1.04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0.02</v>
      </c>
      <c r="AC115" s="33">
        <v>0</v>
      </c>
      <c r="AD115" s="33">
        <v>0</v>
      </c>
      <c r="AE115" s="33">
        <v>0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3">
        <v>0</v>
      </c>
      <c r="AO115" s="33">
        <v>0</v>
      </c>
      <c r="AP115" s="33">
        <v>0</v>
      </c>
      <c r="AQ115" s="33">
        <v>0</v>
      </c>
      <c r="AR115" s="33">
        <v>0</v>
      </c>
      <c r="AS115" s="33">
        <v>0</v>
      </c>
      <c r="AT115" s="33">
        <v>0</v>
      </c>
      <c r="AU115" s="33">
        <v>0</v>
      </c>
      <c r="AV115" s="33">
        <v>1.1000000000000001</v>
      </c>
      <c r="AW115" s="33">
        <v>3.56</v>
      </c>
      <c r="AX115" s="33">
        <v>0</v>
      </c>
      <c r="AY115" s="33">
        <v>0</v>
      </c>
      <c r="AZ115" s="33">
        <v>15.38</v>
      </c>
      <c r="BA115" s="33">
        <v>0</v>
      </c>
      <c r="BB115" s="33">
        <v>0</v>
      </c>
      <c r="BC115" s="33">
        <v>0</v>
      </c>
      <c r="BD115" s="33">
        <v>0</v>
      </c>
      <c r="BE115" s="33">
        <v>0</v>
      </c>
      <c r="BF115" s="33">
        <v>2.52</v>
      </c>
      <c r="BG115" s="33">
        <v>3.3</v>
      </c>
      <c r="BH115" s="33">
        <v>0</v>
      </c>
      <c r="BI115" s="33">
        <v>0</v>
      </c>
      <c r="BJ115" s="33">
        <v>7.18</v>
      </c>
      <c r="BK115" s="34">
        <f t="shared" si="2"/>
        <v>48.62</v>
      </c>
    </row>
    <row r="116" spans="1:63" x14ac:dyDescent="0.2">
      <c r="A116" s="31"/>
      <c r="B116" s="32" t="s">
        <v>120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0.6</v>
      </c>
      <c r="I116" s="33">
        <v>11.38</v>
      </c>
      <c r="J116" s="33">
        <v>0</v>
      </c>
      <c r="K116" s="33">
        <v>0</v>
      </c>
      <c r="L116" s="33">
        <v>1.85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0.36</v>
      </c>
      <c r="S116" s="33">
        <v>8.25</v>
      </c>
      <c r="T116" s="33">
        <v>0</v>
      </c>
      <c r="U116" s="33">
        <v>0</v>
      </c>
      <c r="V116" s="33">
        <v>0.96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33">
        <v>0.01</v>
      </c>
      <c r="AC116" s="33">
        <v>0</v>
      </c>
      <c r="AD116" s="33">
        <v>0</v>
      </c>
      <c r="AE116" s="33">
        <v>0</v>
      </c>
      <c r="AF116" s="33">
        <v>0.03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3">
        <v>0</v>
      </c>
      <c r="AO116" s="33">
        <v>0</v>
      </c>
      <c r="AP116" s="33">
        <v>0</v>
      </c>
      <c r="AQ116" s="33">
        <v>0</v>
      </c>
      <c r="AR116" s="33">
        <v>0</v>
      </c>
      <c r="AS116" s="33">
        <v>0</v>
      </c>
      <c r="AT116" s="33">
        <v>0</v>
      </c>
      <c r="AU116" s="33">
        <v>0</v>
      </c>
      <c r="AV116" s="33">
        <v>1.27</v>
      </c>
      <c r="AW116" s="33">
        <v>4.67</v>
      </c>
      <c r="AX116" s="33">
        <v>0</v>
      </c>
      <c r="AY116" s="33">
        <v>0</v>
      </c>
      <c r="AZ116" s="33">
        <v>16.55</v>
      </c>
      <c r="BA116" s="33">
        <v>0</v>
      </c>
      <c r="BB116" s="33">
        <v>0</v>
      </c>
      <c r="BC116" s="33">
        <v>0</v>
      </c>
      <c r="BD116" s="33">
        <v>0</v>
      </c>
      <c r="BE116" s="33">
        <v>0</v>
      </c>
      <c r="BF116" s="33">
        <v>3.1</v>
      </c>
      <c r="BG116" s="33">
        <v>1.58</v>
      </c>
      <c r="BH116" s="33">
        <v>0</v>
      </c>
      <c r="BI116" s="33">
        <v>0</v>
      </c>
      <c r="BJ116" s="33">
        <v>6.56</v>
      </c>
      <c r="BK116" s="34">
        <f t="shared" si="2"/>
        <v>57.170000000000009</v>
      </c>
    </row>
    <row r="117" spans="1:63" x14ac:dyDescent="0.2">
      <c r="A117" s="31"/>
      <c r="B117" s="32" t="s">
        <v>121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  <c r="H117" s="33">
        <v>0.33</v>
      </c>
      <c r="I117" s="33">
        <v>6.94</v>
      </c>
      <c r="J117" s="33">
        <v>0</v>
      </c>
      <c r="K117" s="33">
        <v>0</v>
      </c>
      <c r="L117" s="33">
        <v>3.07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0.22</v>
      </c>
      <c r="S117" s="33">
        <v>0</v>
      </c>
      <c r="T117" s="33">
        <v>0</v>
      </c>
      <c r="U117" s="33">
        <v>0</v>
      </c>
      <c r="V117" s="33">
        <v>0.26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  <c r="AE117" s="33">
        <v>0</v>
      </c>
      <c r="AF117" s="33">
        <v>0</v>
      </c>
      <c r="AG117" s="33">
        <v>0</v>
      </c>
      <c r="AH117" s="33">
        <v>0</v>
      </c>
      <c r="AI117" s="33">
        <v>0</v>
      </c>
      <c r="AJ117" s="33">
        <v>0</v>
      </c>
      <c r="AK117" s="33">
        <v>0</v>
      </c>
      <c r="AL117" s="33">
        <v>0</v>
      </c>
      <c r="AM117" s="33">
        <v>0</v>
      </c>
      <c r="AN117" s="33">
        <v>0</v>
      </c>
      <c r="AO117" s="33">
        <v>0</v>
      </c>
      <c r="AP117" s="33">
        <v>0</v>
      </c>
      <c r="AQ117" s="33">
        <v>0</v>
      </c>
      <c r="AR117" s="33">
        <v>0</v>
      </c>
      <c r="AS117" s="33">
        <v>0</v>
      </c>
      <c r="AT117" s="33">
        <v>0</v>
      </c>
      <c r="AU117" s="33">
        <v>0</v>
      </c>
      <c r="AV117" s="33">
        <v>0.8</v>
      </c>
      <c r="AW117" s="33">
        <v>1.1599999999999999</v>
      </c>
      <c r="AX117" s="33">
        <v>0</v>
      </c>
      <c r="AY117" s="33">
        <v>0</v>
      </c>
      <c r="AZ117" s="33">
        <v>11.11</v>
      </c>
      <c r="BA117" s="33">
        <v>0</v>
      </c>
      <c r="BB117" s="33">
        <v>0</v>
      </c>
      <c r="BC117" s="33">
        <v>0</v>
      </c>
      <c r="BD117" s="33">
        <v>0</v>
      </c>
      <c r="BE117" s="33">
        <v>0</v>
      </c>
      <c r="BF117" s="33">
        <v>2.71</v>
      </c>
      <c r="BG117" s="33">
        <v>1.3</v>
      </c>
      <c r="BH117" s="33">
        <v>0</v>
      </c>
      <c r="BI117" s="33">
        <v>0</v>
      </c>
      <c r="BJ117" s="33">
        <v>6.67</v>
      </c>
      <c r="BK117" s="34">
        <f t="shared" si="2"/>
        <v>34.57</v>
      </c>
    </row>
    <row r="118" spans="1:63" x14ac:dyDescent="0.2">
      <c r="A118" s="31"/>
      <c r="B118" s="32" t="s">
        <v>122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0.31</v>
      </c>
      <c r="I118" s="33">
        <v>5.52</v>
      </c>
      <c r="J118" s="33">
        <v>2.16</v>
      </c>
      <c r="K118" s="33">
        <v>0</v>
      </c>
      <c r="L118" s="33">
        <v>2.2400000000000002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0.23</v>
      </c>
      <c r="S118" s="33">
        <v>0.05</v>
      </c>
      <c r="T118" s="33">
        <v>0</v>
      </c>
      <c r="U118" s="33">
        <v>0</v>
      </c>
      <c r="V118" s="33">
        <v>0.25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33">
        <v>0</v>
      </c>
      <c r="AC118" s="33">
        <v>0.02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3">
        <v>0</v>
      </c>
      <c r="AO118" s="33">
        <v>0</v>
      </c>
      <c r="AP118" s="33">
        <v>0</v>
      </c>
      <c r="AQ118" s="33">
        <v>0</v>
      </c>
      <c r="AR118" s="33">
        <v>0</v>
      </c>
      <c r="AS118" s="33">
        <v>0</v>
      </c>
      <c r="AT118" s="33">
        <v>0</v>
      </c>
      <c r="AU118" s="33">
        <v>0</v>
      </c>
      <c r="AV118" s="33">
        <v>0.68</v>
      </c>
      <c r="AW118" s="33">
        <v>1.81</v>
      </c>
      <c r="AX118" s="33">
        <v>0</v>
      </c>
      <c r="AY118" s="33">
        <v>0</v>
      </c>
      <c r="AZ118" s="33">
        <v>8.3800000000000008</v>
      </c>
      <c r="BA118" s="33">
        <v>0</v>
      </c>
      <c r="BB118" s="33">
        <v>0</v>
      </c>
      <c r="BC118" s="33">
        <v>0</v>
      </c>
      <c r="BD118" s="33">
        <v>0</v>
      </c>
      <c r="BE118" s="33">
        <v>0</v>
      </c>
      <c r="BF118" s="33">
        <v>1.35</v>
      </c>
      <c r="BG118" s="33">
        <v>5.51</v>
      </c>
      <c r="BH118" s="33">
        <v>0</v>
      </c>
      <c r="BI118" s="33">
        <v>0</v>
      </c>
      <c r="BJ118" s="33">
        <v>3.12</v>
      </c>
      <c r="BK118" s="34">
        <f t="shared" si="2"/>
        <v>31.630000000000006</v>
      </c>
    </row>
    <row r="119" spans="1:63" x14ac:dyDescent="0.2">
      <c r="A119" s="31"/>
      <c r="B119" s="32" t="s">
        <v>123</v>
      </c>
      <c r="C119" s="33">
        <v>0</v>
      </c>
      <c r="D119" s="33">
        <v>5.39</v>
      </c>
      <c r="E119" s="33">
        <v>0</v>
      </c>
      <c r="F119" s="33">
        <v>0</v>
      </c>
      <c r="G119" s="33">
        <v>0</v>
      </c>
      <c r="H119" s="33">
        <v>0.42</v>
      </c>
      <c r="I119" s="33">
        <v>5.39</v>
      </c>
      <c r="J119" s="33">
        <v>1.08</v>
      </c>
      <c r="K119" s="33">
        <v>0</v>
      </c>
      <c r="L119" s="33">
        <v>2.17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0.15</v>
      </c>
      <c r="S119" s="33">
        <v>0</v>
      </c>
      <c r="T119" s="33">
        <v>0</v>
      </c>
      <c r="U119" s="33">
        <v>0</v>
      </c>
      <c r="V119" s="33">
        <v>0.59</v>
      </c>
      <c r="W119" s="33">
        <v>0</v>
      </c>
      <c r="X119" s="33">
        <v>0</v>
      </c>
      <c r="Y119" s="33">
        <v>0</v>
      </c>
      <c r="Z119" s="33">
        <v>0</v>
      </c>
      <c r="AA119" s="33">
        <v>0</v>
      </c>
      <c r="AB119" s="33">
        <v>0</v>
      </c>
      <c r="AC119" s="33">
        <v>0</v>
      </c>
      <c r="AD119" s="33">
        <v>0</v>
      </c>
      <c r="AE119" s="33">
        <v>0</v>
      </c>
      <c r="AF119" s="33">
        <v>0.03</v>
      </c>
      <c r="AG119" s="33">
        <v>0</v>
      </c>
      <c r="AH119" s="33">
        <v>0</v>
      </c>
      <c r="AI119" s="33">
        <v>0</v>
      </c>
      <c r="AJ119" s="33">
        <v>0</v>
      </c>
      <c r="AK119" s="33">
        <v>0</v>
      </c>
      <c r="AL119" s="33">
        <v>0</v>
      </c>
      <c r="AM119" s="33">
        <v>0</v>
      </c>
      <c r="AN119" s="33">
        <v>0</v>
      </c>
      <c r="AO119" s="33">
        <v>0</v>
      </c>
      <c r="AP119" s="33">
        <v>0</v>
      </c>
      <c r="AQ119" s="33">
        <v>0</v>
      </c>
      <c r="AR119" s="33">
        <v>0</v>
      </c>
      <c r="AS119" s="33">
        <v>0</v>
      </c>
      <c r="AT119" s="33">
        <v>0</v>
      </c>
      <c r="AU119" s="33">
        <v>0</v>
      </c>
      <c r="AV119" s="33">
        <v>0.74</v>
      </c>
      <c r="AW119" s="33">
        <v>0.24</v>
      </c>
      <c r="AX119" s="33">
        <v>0</v>
      </c>
      <c r="AY119" s="33">
        <v>0</v>
      </c>
      <c r="AZ119" s="33">
        <v>3.85</v>
      </c>
      <c r="BA119" s="33">
        <v>0</v>
      </c>
      <c r="BB119" s="33">
        <v>0</v>
      </c>
      <c r="BC119" s="33">
        <v>0</v>
      </c>
      <c r="BD119" s="33">
        <v>0</v>
      </c>
      <c r="BE119" s="33">
        <v>0</v>
      </c>
      <c r="BF119" s="33">
        <v>1.42</v>
      </c>
      <c r="BG119" s="33">
        <v>1.61</v>
      </c>
      <c r="BH119" s="33">
        <v>0</v>
      </c>
      <c r="BI119" s="33">
        <v>0</v>
      </c>
      <c r="BJ119" s="33">
        <v>2.82</v>
      </c>
      <c r="BK119" s="34">
        <f t="shared" si="2"/>
        <v>25.9</v>
      </c>
    </row>
    <row r="120" spans="1:63" x14ac:dyDescent="0.2">
      <c r="A120" s="31"/>
      <c r="B120" s="32" t="s">
        <v>124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0.35</v>
      </c>
      <c r="I120" s="33">
        <v>5.91</v>
      </c>
      <c r="J120" s="33">
        <v>0</v>
      </c>
      <c r="K120" s="33">
        <v>0</v>
      </c>
      <c r="L120" s="33">
        <v>2.5499999999999998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0.16</v>
      </c>
      <c r="S120" s="33">
        <v>2.38</v>
      </c>
      <c r="T120" s="33">
        <v>0</v>
      </c>
      <c r="U120" s="33">
        <v>0</v>
      </c>
      <c r="V120" s="33">
        <v>0.4</v>
      </c>
      <c r="W120" s="33">
        <v>0</v>
      </c>
      <c r="X120" s="33">
        <v>0</v>
      </c>
      <c r="Y120" s="33">
        <v>0</v>
      </c>
      <c r="Z120" s="33">
        <v>0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33">
        <v>0.05</v>
      </c>
      <c r="AG120" s="33">
        <v>0</v>
      </c>
      <c r="AH120" s="33">
        <v>0</v>
      </c>
      <c r="AI120" s="33">
        <v>0</v>
      </c>
      <c r="AJ120" s="33">
        <v>0</v>
      </c>
      <c r="AK120" s="33">
        <v>0</v>
      </c>
      <c r="AL120" s="33">
        <v>0</v>
      </c>
      <c r="AM120" s="33">
        <v>0</v>
      </c>
      <c r="AN120" s="33">
        <v>0</v>
      </c>
      <c r="AO120" s="33">
        <v>0</v>
      </c>
      <c r="AP120" s="33">
        <v>0</v>
      </c>
      <c r="AQ120" s="33">
        <v>0</v>
      </c>
      <c r="AR120" s="33">
        <v>0</v>
      </c>
      <c r="AS120" s="33">
        <v>0</v>
      </c>
      <c r="AT120" s="33">
        <v>0</v>
      </c>
      <c r="AU120" s="33">
        <v>0</v>
      </c>
      <c r="AV120" s="33">
        <v>0.7</v>
      </c>
      <c r="AW120" s="33">
        <v>3.25</v>
      </c>
      <c r="AX120" s="33">
        <v>0</v>
      </c>
      <c r="AY120" s="33">
        <v>0</v>
      </c>
      <c r="AZ120" s="33">
        <v>4.62</v>
      </c>
      <c r="BA120" s="33">
        <v>0</v>
      </c>
      <c r="BB120" s="33">
        <v>0</v>
      </c>
      <c r="BC120" s="33">
        <v>0</v>
      </c>
      <c r="BD120" s="33">
        <v>0</v>
      </c>
      <c r="BE120" s="33">
        <v>0</v>
      </c>
      <c r="BF120" s="33">
        <v>1.45</v>
      </c>
      <c r="BG120" s="33">
        <v>1</v>
      </c>
      <c r="BH120" s="33">
        <v>0</v>
      </c>
      <c r="BI120" s="33">
        <v>0</v>
      </c>
      <c r="BJ120" s="33">
        <v>2.06</v>
      </c>
      <c r="BK120" s="34">
        <f t="shared" si="2"/>
        <v>24.879999999999995</v>
      </c>
    </row>
    <row r="121" spans="1:63" ht="13.5" thickBot="1" x14ac:dyDescent="0.25">
      <c r="A121" s="31"/>
      <c r="B121" s="32" t="s">
        <v>125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 s="33">
        <v>0.32</v>
      </c>
      <c r="I121" s="33">
        <v>0.51</v>
      </c>
      <c r="J121" s="33">
        <v>0</v>
      </c>
      <c r="K121" s="33">
        <v>0</v>
      </c>
      <c r="L121" s="33">
        <v>126.58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0.09</v>
      </c>
      <c r="S121" s="33">
        <v>0</v>
      </c>
      <c r="T121" s="33">
        <v>0</v>
      </c>
      <c r="U121" s="33">
        <v>0</v>
      </c>
      <c r="V121" s="33">
        <v>0.05</v>
      </c>
      <c r="W121" s="33">
        <v>0</v>
      </c>
      <c r="X121" s="33">
        <v>0</v>
      </c>
      <c r="Y121" s="33">
        <v>0</v>
      </c>
      <c r="Z121" s="33">
        <v>0</v>
      </c>
      <c r="AA121" s="33">
        <v>0</v>
      </c>
      <c r="AB121" s="33">
        <v>0</v>
      </c>
      <c r="AC121" s="33">
        <v>0</v>
      </c>
      <c r="AD121" s="33">
        <v>0</v>
      </c>
      <c r="AE121" s="33">
        <v>0</v>
      </c>
      <c r="AF121" s="33">
        <v>0</v>
      </c>
      <c r="AG121" s="33">
        <v>0</v>
      </c>
      <c r="AH121" s="33">
        <v>0</v>
      </c>
      <c r="AI121" s="33">
        <v>0</v>
      </c>
      <c r="AJ121" s="33">
        <v>0</v>
      </c>
      <c r="AK121" s="33">
        <v>0</v>
      </c>
      <c r="AL121" s="33">
        <v>0</v>
      </c>
      <c r="AM121" s="33">
        <v>0</v>
      </c>
      <c r="AN121" s="33">
        <v>0</v>
      </c>
      <c r="AO121" s="33">
        <v>0</v>
      </c>
      <c r="AP121" s="33">
        <v>0</v>
      </c>
      <c r="AQ121" s="33">
        <v>0</v>
      </c>
      <c r="AR121" s="33">
        <v>0</v>
      </c>
      <c r="AS121" s="33">
        <v>0</v>
      </c>
      <c r="AT121" s="33">
        <v>0</v>
      </c>
      <c r="AU121" s="33">
        <v>0</v>
      </c>
      <c r="AV121" s="33">
        <v>0.14000000000000001</v>
      </c>
      <c r="AW121" s="33">
        <v>0.02</v>
      </c>
      <c r="AX121" s="33">
        <v>0</v>
      </c>
      <c r="AY121" s="33">
        <v>0</v>
      </c>
      <c r="AZ121" s="33">
        <v>0.18</v>
      </c>
      <c r="BA121" s="33">
        <v>0</v>
      </c>
      <c r="BB121" s="33">
        <v>0</v>
      </c>
      <c r="BC121" s="33">
        <v>0</v>
      </c>
      <c r="BD121" s="33">
        <v>0</v>
      </c>
      <c r="BE121" s="33">
        <v>0</v>
      </c>
      <c r="BF121" s="33">
        <v>0.01</v>
      </c>
      <c r="BG121" s="33">
        <v>0</v>
      </c>
      <c r="BH121" s="33">
        <v>0</v>
      </c>
      <c r="BI121" s="33">
        <v>0</v>
      </c>
      <c r="BJ121" s="33">
        <v>0.08</v>
      </c>
      <c r="BK121" s="34">
        <f>SUM(C121:BJ121)</f>
        <v>127.98</v>
      </c>
    </row>
    <row r="122" spans="1:63" ht="13.5" thickBot="1" x14ac:dyDescent="0.25">
      <c r="A122" s="38"/>
      <c r="B122" s="39" t="s">
        <v>126</v>
      </c>
      <c r="C122" s="40">
        <f t="shared" ref="C122:BK122" si="3">SUM(C21:C121)</f>
        <v>0</v>
      </c>
      <c r="D122" s="40">
        <f t="shared" si="3"/>
        <v>132.82999999999998</v>
      </c>
      <c r="E122" s="40">
        <f t="shared" si="3"/>
        <v>0</v>
      </c>
      <c r="F122" s="40">
        <f t="shared" si="3"/>
        <v>0</v>
      </c>
      <c r="G122" s="40">
        <f t="shared" si="3"/>
        <v>0</v>
      </c>
      <c r="H122" s="40">
        <f t="shared" si="3"/>
        <v>139.39999999999998</v>
      </c>
      <c r="I122" s="40">
        <f t="shared" si="3"/>
        <v>3689.89</v>
      </c>
      <c r="J122" s="40">
        <f t="shared" si="3"/>
        <v>140.44</v>
      </c>
      <c r="K122" s="40">
        <f t="shared" si="3"/>
        <v>0</v>
      </c>
      <c r="L122" s="40">
        <f t="shared" si="3"/>
        <v>1527.4399999999998</v>
      </c>
      <c r="M122" s="40">
        <f t="shared" si="3"/>
        <v>0</v>
      </c>
      <c r="N122" s="40">
        <f t="shared" si="3"/>
        <v>0</v>
      </c>
      <c r="O122" s="40">
        <f t="shared" si="3"/>
        <v>0</v>
      </c>
      <c r="P122" s="40">
        <f t="shared" si="3"/>
        <v>0</v>
      </c>
      <c r="Q122" s="40">
        <f t="shared" si="3"/>
        <v>0</v>
      </c>
      <c r="R122" s="40">
        <f t="shared" si="3"/>
        <v>22.37</v>
      </c>
      <c r="S122" s="40">
        <f t="shared" si="3"/>
        <v>223.69000000000008</v>
      </c>
      <c r="T122" s="40">
        <f t="shared" si="3"/>
        <v>28.82</v>
      </c>
      <c r="U122" s="40">
        <f t="shared" si="3"/>
        <v>0</v>
      </c>
      <c r="V122" s="40">
        <f t="shared" si="3"/>
        <v>232.01000000000005</v>
      </c>
      <c r="W122" s="40">
        <f t="shared" si="3"/>
        <v>0</v>
      </c>
      <c r="X122" s="40">
        <f t="shared" si="3"/>
        <v>0</v>
      </c>
      <c r="Y122" s="40">
        <f t="shared" si="3"/>
        <v>0</v>
      </c>
      <c r="Z122" s="40">
        <f t="shared" si="3"/>
        <v>0</v>
      </c>
      <c r="AA122" s="40">
        <f t="shared" si="3"/>
        <v>0</v>
      </c>
      <c r="AB122" s="40">
        <f t="shared" si="3"/>
        <v>1.2100000000000006</v>
      </c>
      <c r="AC122" s="40">
        <f t="shared" si="3"/>
        <v>2.3300000000000005</v>
      </c>
      <c r="AD122" s="40">
        <f t="shared" si="3"/>
        <v>0.17</v>
      </c>
      <c r="AE122" s="40">
        <f t="shared" si="3"/>
        <v>0</v>
      </c>
      <c r="AF122" s="40">
        <f t="shared" si="3"/>
        <v>14.419999999999993</v>
      </c>
      <c r="AG122" s="40">
        <f t="shared" si="3"/>
        <v>0</v>
      </c>
      <c r="AH122" s="40">
        <f t="shared" si="3"/>
        <v>0</v>
      </c>
      <c r="AI122" s="40">
        <f t="shared" si="3"/>
        <v>0</v>
      </c>
      <c r="AJ122" s="40">
        <f t="shared" si="3"/>
        <v>0</v>
      </c>
      <c r="AK122" s="40">
        <f t="shared" si="3"/>
        <v>0</v>
      </c>
      <c r="AL122" s="40">
        <f t="shared" si="3"/>
        <v>0.35000000000000009</v>
      </c>
      <c r="AM122" s="40">
        <f t="shared" si="3"/>
        <v>35.449999999999996</v>
      </c>
      <c r="AN122" s="40">
        <f t="shared" si="3"/>
        <v>0</v>
      </c>
      <c r="AO122" s="40">
        <f t="shared" si="3"/>
        <v>0</v>
      </c>
      <c r="AP122" s="40">
        <f t="shared" si="3"/>
        <v>1.4400000000000004</v>
      </c>
      <c r="AQ122" s="40">
        <f t="shared" si="3"/>
        <v>0</v>
      </c>
      <c r="AR122" s="40">
        <f t="shared" si="3"/>
        <v>0</v>
      </c>
      <c r="AS122" s="40">
        <f t="shared" si="3"/>
        <v>0</v>
      </c>
      <c r="AT122" s="40">
        <f t="shared" si="3"/>
        <v>0</v>
      </c>
      <c r="AU122" s="40">
        <f t="shared" si="3"/>
        <v>0</v>
      </c>
      <c r="AV122" s="40">
        <f t="shared" si="3"/>
        <v>201.26000000000002</v>
      </c>
      <c r="AW122" s="40">
        <f t="shared" si="3"/>
        <v>852.10999999999956</v>
      </c>
      <c r="AX122" s="40">
        <f t="shared" si="3"/>
        <v>5.1100000000000003</v>
      </c>
      <c r="AY122" s="40">
        <f t="shared" si="3"/>
        <v>0</v>
      </c>
      <c r="AZ122" s="40">
        <f t="shared" si="3"/>
        <v>2136.5000000000005</v>
      </c>
      <c r="BA122" s="40">
        <f t="shared" si="3"/>
        <v>0</v>
      </c>
      <c r="BB122" s="40">
        <f t="shared" si="3"/>
        <v>0</v>
      </c>
      <c r="BC122" s="40">
        <f t="shared" si="3"/>
        <v>0</v>
      </c>
      <c r="BD122" s="40">
        <f t="shared" si="3"/>
        <v>0</v>
      </c>
      <c r="BE122" s="40">
        <f t="shared" si="3"/>
        <v>0</v>
      </c>
      <c r="BF122" s="40">
        <f t="shared" si="3"/>
        <v>186.36000000000007</v>
      </c>
      <c r="BG122" s="40">
        <f t="shared" si="3"/>
        <v>137.18</v>
      </c>
      <c r="BH122" s="40">
        <f t="shared" si="3"/>
        <v>30.69</v>
      </c>
      <c r="BI122" s="40">
        <f t="shared" si="3"/>
        <v>0</v>
      </c>
      <c r="BJ122" s="40">
        <f t="shared" si="3"/>
        <v>471.28999999999991</v>
      </c>
      <c r="BK122" s="45">
        <f t="shared" si="3"/>
        <v>10212.759999999995</v>
      </c>
    </row>
    <row r="123" spans="1:63" ht="13.5" thickBot="1" x14ac:dyDescent="0.25">
      <c r="A123" s="46" t="s">
        <v>127</v>
      </c>
      <c r="B123" s="47" t="s">
        <v>128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0</v>
      </c>
      <c r="S123" s="33">
        <v>0</v>
      </c>
      <c r="T123" s="33">
        <v>0</v>
      </c>
      <c r="U123" s="33">
        <v>0</v>
      </c>
      <c r="V123" s="33">
        <v>0</v>
      </c>
      <c r="W123" s="33">
        <v>0</v>
      </c>
      <c r="X123" s="33">
        <v>0</v>
      </c>
      <c r="Y123" s="33">
        <v>0</v>
      </c>
      <c r="Z123" s="33">
        <v>0</v>
      </c>
      <c r="AA123" s="33">
        <v>0</v>
      </c>
      <c r="AB123" s="33">
        <v>0</v>
      </c>
      <c r="AC123" s="33">
        <v>0</v>
      </c>
      <c r="AD123" s="33">
        <v>0</v>
      </c>
      <c r="AE123" s="33">
        <v>0</v>
      </c>
      <c r="AF123" s="33">
        <v>0</v>
      </c>
      <c r="AG123" s="33">
        <v>0</v>
      </c>
      <c r="AH123" s="33">
        <v>0</v>
      </c>
      <c r="AI123" s="33">
        <v>0</v>
      </c>
      <c r="AJ123" s="33">
        <v>0</v>
      </c>
      <c r="AK123" s="33">
        <v>0</v>
      </c>
      <c r="AL123" s="33">
        <v>0</v>
      </c>
      <c r="AM123" s="33">
        <v>0</v>
      </c>
      <c r="AN123" s="33">
        <v>0</v>
      </c>
      <c r="AO123" s="33">
        <v>0</v>
      </c>
      <c r="AP123" s="33">
        <v>0</v>
      </c>
      <c r="AQ123" s="33">
        <v>0</v>
      </c>
      <c r="AR123" s="33">
        <v>0</v>
      </c>
      <c r="AS123" s="33">
        <v>0</v>
      </c>
      <c r="AT123" s="33">
        <v>0</v>
      </c>
      <c r="AU123" s="33">
        <v>0</v>
      </c>
      <c r="AV123" s="33">
        <v>0</v>
      </c>
      <c r="AW123" s="33">
        <v>0</v>
      </c>
      <c r="AX123" s="33">
        <v>0</v>
      </c>
      <c r="AY123" s="33">
        <v>0</v>
      </c>
      <c r="AZ123" s="33">
        <v>0</v>
      </c>
      <c r="BA123" s="33">
        <v>0</v>
      </c>
      <c r="BB123" s="33">
        <v>0</v>
      </c>
      <c r="BC123" s="33">
        <v>0</v>
      </c>
      <c r="BD123" s="33">
        <v>0</v>
      </c>
      <c r="BE123" s="33">
        <v>0</v>
      </c>
      <c r="BF123" s="33">
        <v>0</v>
      </c>
      <c r="BG123" s="33">
        <v>0</v>
      </c>
      <c r="BH123" s="33">
        <v>0</v>
      </c>
      <c r="BI123" s="33">
        <v>0</v>
      </c>
      <c r="BJ123" s="33">
        <v>0</v>
      </c>
      <c r="BK123" s="34">
        <f t="shared" si="2"/>
        <v>0</v>
      </c>
    </row>
    <row r="124" spans="1:63" ht="13.5" thickBot="1" x14ac:dyDescent="0.25">
      <c r="A124" s="48"/>
      <c r="B124" s="39" t="s">
        <v>129</v>
      </c>
      <c r="C124" s="40">
        <f>SUM(C123)</f>
        <v>0</v>
      </c>
      <c r="D124" s="40">
        <f t="shared" ref="D124:BJ124" si="4">SUM(D123)</f>
        <v>0</v>
      </c>
      <c r="E124" s="40">
        <f t="shared" si="4"/>
        <v>0</v>
      </c>
      <c r="F124" s="40">
        <f t="shared" si="4"/>
        <v>0</v>
      </c>
      <c r="G124" s="40">
        <f t="shared" si="4"/>
        <v>0</v>
      </c>
      <c r="H124" s="40">
        <f t="shared" si="4"/>
        <v>0</v>
      </c>
      <c r="I124" s="40">
        <f t="shared" si="4"/>
        <v>0</v>
      </c>
      <c r="J124" s="40">
        <f t="shared" si="4"/>
        <v>0</v>
      </c>
      <c r="K124" s="40">
        <f t="shared" si="4"/>
        <v>0</v>
      </c>
      <c r="L124" s="40">
        <f t="shared" si="4"/>
        <v>0</v>
      </c>
      <c r="M124" s="40">
        <f t="shared" si="4"/>
        <v>0</v>
      </c>
      <c r="N124" s="40">
        <f t="shared" si="4"/>
        <v>0</v>
      </c>
      <c r="O124" s="40">
        <f t="shared" si="4"/>
        <v>0</v>
      </c>
      <c r="P124" s="40">
        <f t="shared" si="4"/>
        <v>0</v>
      </c>
      <c r="Q124" s="40">
        <f t="shared" si="4"/>
        <v>0</v>
      </c>
      <c r="R124" s="40">
        <f t="shared" si="4"/>
        <v>0</v>
      </c>
      <c r="S124" s="40">
        <f t="shared" si="4"/>
        <v>0</v>
      </c>
      <c r="T124" s="40">
        <f t="shared" si="4"/>
        <v>0</v>
      </c>
      <c r="U124" s="40">
        <f t="shared" si="4"/>
        <v>0</v>
      </c>
      <c r="V124" s="40">
        <f t="shared" si="4"/>
        <v>0</v>
      </c>
      <c r="W124" s="40">
        <f t="shared" si="4"/>
        <v>0</v>
      </c>
      <c r="X124" s="40">
        <f t="shared" si="4"/>
        <v>0</v>
      </c>
      <c r="Y124" s="40">
        <f t="shared" si="4"/>
        <v>0</v>
      </c>
      <c r="Z124" s="40">
        <f t="shared" si="4"/>
        <v>0</v>
      </c>
      <c r="AA124" s="40">
        <f t="shared" si="4"/>
        <v>0</v>
      </c>
      <c r="AB124" s="40">
        <f t="shared" si="4"/>
        <v>0</v>
      </c>
      <c r="AC124" s="40">
        <f t="shared" si="4"/>
        <v>0</v>
      </c>
      <c r="AD124" s="40">
        <f t="shared" si="4"/>
        <v>0</v>
      </c>
      <c r="AE124" s="40">
        <f t="shared" si="4"/>
        <v>0</v>
      </c>
      <c r="AF124" s="40">
        <f t="shared" si="4"/>
        <v>0</v>
      </c>
      <c r="AG124" s="40">
        <f t="shared" si="4"/>
        <v>0</v>
      </c>
      <c r="AH124" s="40">
        <f t="shared" si="4"/>
        <v>0</v>
      </c>
      <c r="AI124" s="40">
        <f t="shared" si="4"/>
        <v>0</v>
      </c>
      <c r="AJ124" s="40">
        <f t="shared" si="4"/>
        <v>0</v>
      </c>
      <c r="AK124" s="40">
        <f t="shared" si="4"/>
        <v>0</v>
      </c>
      <c r="AL124" s="40">
        <f t="shared" si="4"/>
        <v>0</v>
      </c>
      <c r="AM124" s="40">
        <f t="shared" si="4"/>
        <v>0</v>
      </c>
      <c r="AN124" s="40">
        <f t="shared" si="4"/>
        <v>0</v>
      </c>
      <c r="AO124" s="40">
        <f t="shared" si="4"/>
        <v>0</v>
      </c>
      <c r="AP124" s="40">
        <f t="shared" si="4"/>
        <v>0</v>
      </c>
      <c r="AQ124" s="40">
        <f t="shared" si="4"/>
        <v>0</v>
      </c>
      <c r="AR124" s="40">
        <f t="shared" si="4"/>
        <v>0</v>
      </c>
      <c r="AS124" s="40">
        <f t="shared" si="4"/>
        <v>0</v>
      </c>
      <c r="AT124" s="40">
        <f t="shared" si="4"/>
        <v>0</v>
      </c>
      <c r="AU124" s="40">
        <f t="shared" si="4"/>
        <v>0</v>
      </c>
      <c r="AV124" s="40">
        <f t="shared" si="4"/>
        <v>0</v>
      </c>
      <c r="AW124" s="40">
        <f t="shared" si="4"/>
        <v>0</v>
      </c>
      <c r="AX124" s="40">
        <f t="shared" si="4"/>
        <v>0</v>
      </c>
      <c r="AY124" s="40">
        <f t="shared" si="4"/>
        <v>0</v>
      </c>
      <c r="AZ124" s="40">
        <f t="shared" si="4"/>
        <v>0</v>
      </c>
      <c r="BA124" s="40">
        <f t="shared" si="4"/>
        <v>0</v>
      </c>
      <c r="BB124" s="40">
        <f t="shared" si="4"/>
        <v>0</v>
      </c>
      <c r="BC124" s="40">
        <f t="shared" si="4"/>
        <v>0</v>
      </c>
      <c r="BD124" s="40">
        <f t="shared" si="4"/>
        <v>0</v>
      </c>
      <c r="BE124" s="40">
        <f t="shared" si="4"/>
        <v>0</v>
      </c>
      <c r="BF124" s="40">
        <f t="shared" si="4"/>
        <v>0</v>
      </c>
      <c r="BG124" s="40">
        <f t="shared" si="4"/>
        <v>0</v>
      </c>
      <c r="BH124" s="40">
        <f t="shared" si="4"/>
        <v>0</v>
      </c>
      <c r="BI124" s="40">
        <f t="shared" si="4"/>
        <v>0</v>
      </c>
      <c r="BJ124" s="40">
        <f t="shared" si="4"/>
        <v>0</v>
      </c>
      <c r="BK124" s="40">
        <v>0</v>
      </c>
    </row>
    <row r="125" spans="1:63" ht="13.5" thickBot="1" x14ac:dyDescent="0.25">
      <c r="A125" s="46" t="s">
        <v>130</v>
      </c>
      <c r="B125" s="47" t="s">
        <v>131</v>
      </c>
      <c r="C125" s="33">
        <v>0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3">
        <v>0</v>
      </c>
      <c r="AO125" s="33">
        <v>0</v>
      </c>
      <c r="AP125" s="33">
        <v>0</v>
      </c>
      <c r="AQ125" s="33">
        <v>0</v>
      </c>
      <c r="AR125" s="33">
        <v>0</v>
      </c>
      <c r="AS125" s="33">
        <v>0</v>
      </c>
      <c r="AT125" s="33">
        <v>0</v>
      </c>
      <c r="AU125" s="33">
        <v>0</v>
      </c>
      <c r="AV125" s="33">
        <v>0</v>
      </c>
      <c r="AW125" s="33">
        <v>0</v>
      </c>
      <c r="AX125" s="33">
        <v>0</v>
      </c>
      <c r="AY125" s="33">
        <v>0</v>
      </c>
      <c r="AZ125" s="33">
        <v>0</v>
      </c>
      <c r="BA125" s="33">
        <v>0</v>
      </c>
      <c r="BB125" s="33">
        <v>0</v>
      </c>
      <c r="BC125" s="33">
        <v>0</v>
      </c>
      <c r="BD125" s="33">
        <v>0</v>
      </c>
      <c r="BE125" s="33">
        <v>0</v>
      </c>
      <c r="BF125" s="33">
        <v>0</v>
      </c>
      <c r="BG125" s="33">
        <v>0</v>
      </c>
      <c r="BH125" s="33">
        <v>0</v>
      </c>
      <c r="BI125" s="33">
        <v>0</v>
      </c>
      <c r="BJ125" s="33">
        <v>0</v>
      </c>
      <c r="BK125" s="34">
        <f>SUM(C125:BJ125)</f>
        <v>0</v>
      </c>
    </row>
    <row r="126" spans="1:63" ht="13.5" thickBot="1" x14ac:dyDescent="0.25">
      <c r="A126" s="48"/>
      <c r="B126" s="39" t="s">
        <v>132</v>
      </c>
      <c r="C126" s="40">
        <f t="shared" ref="C126:BJ126" si="5">SUM(C125)</f>
        <v>0</v>
      </c>
      <c r="D126" s="40">
        <f t="shared" si="5"/>
        <v>0</v>
      </c>
      <c r="E126" s="40">
        <f t="shared" si="5"/>
        <v>0</v>
      </c>
      <c r="F126" s="40">
        <f t="shared" si="5"/>
        <v>0</v>
      </c>
      <c r="G126" s="40">
        <f t="shared" si="5"/>
        <v>0</v>
      </c>
      <c r="H126" s="40">
        <f t="shared" si="5"/>
        <v>0</v>
      </c>
      <c r="I126" s="40">
        <f t="shared" si="5"/>
        <v>0</v>
      </c>
      <c r="J126" s="40">
        <f t="shared" si="5"/>
        <v>0</v>
      </c>
      <c r="K126" s="40">
        <f t="shared" si="5"/>
        <v>0</v>
      </c>
      <c r="L126" s="40">
        <f t="shared" si="5"/>
        <v>0</v>
      </c>
      <c r="M126" s="40">
        <f t="shared" si="5"/>
        <v>0</v>
      </c>
      <c r="N126" s="40">
        <f t="shared" si="5"/>
        <v>0</v>
      </c>
      <c r="O126" s="40">
        <f t="shared" si="5"/>
        <v>0</v>
      </c>
      <c r="P126" s="40">
        <f t="shared" si="5"/>
        <v>0</v>
      </c>
      <c r="Q126" s="40">
        <f t="shared" si="5"/>
        <v>0</v>
      </c>
      <c r="R126" s="40">
        <f t="shared" si="5"/>
        <v>0</v>
      </c>
      <c r="S126" s="40">
        <f t="shared" si="5"/>
        <v>0</v>
      </c>
      <c r="T126" s="40">
        <f t="shared" si="5"/>
        <v>0</v>
      </c>
      <c r="U126" s="40">
        <f t="shared" si="5"/>
        <v>0</v>
      </c>
      <c r="V126" s="40">
        <f t="shared" si="5"/>
        <v>0</v>
      </c>
      <c r="W126" s="40">
        <f t="shared" si="5"/>
        <v>0</v>
      </c>
      <c r="X126" s="40">
        <f t="shared" si="5"/>
        <v>0</v>
      </c>
      <c r="Y126" s="40">
        <f t="shared" si="5"/>
        <v>0</v>
      </c>
      <c r="Z126" s="40">
        <f t="shared" si="5"/>
        <v>0</v>
      </c>
      <c r="AA126" s="40">
        <f t="shared" si="5"/>
        <v>0</v>
      </c>
      <c r="AB126" s="40">
        <f t="shared" si="5"/>
        <v>0</v>
      </c>
      <c r="AC126" s="40">
        <f t="shared" si="5"/>
        <v>0</v>
      </c>
      <c r="AD126" s="40">
        <f t="shared" si="5"/>
        <v>0</v>
      </c>
      <c r="AE126" s="40">
        <f t="shared" si="5"/>
        <v>0</v>
      </c>
      <c r="AF126" s="40">
        <f t="shared" si="5"/>
        <v>0</v>
      </c>
      <c r="AG126" s="40">
        <f t="shared" si="5"/>
        <v>0</v>
      </c>
      <c r="AH126" s="40">
        <f t="shared" si="5"/>
        <v>0</v>
      </c>
      <c r="AI126" s="40">
        <f t="shared" si="5"/>
        <v>0</v>
      </c>
      <c r="AJ126" s="40">
        <f t="shared" si="5"/>
        <v>0</v>
      </c>
      <c r="AK126" s="40">
        <f t="shared" si="5"/>
        <v>0</v>
      </c>
      <c r="AL126" s="40">
        <f t="shared" si="5"/>
        <v>0</v>
      </c>
      <c r="AM126" s="40">
        <f t="shared" si="5"/>
        <v>0</v>
      </c>
      <c r="AN126" s="40">
        <f t="shared" si="5"/>
        <v>0</v>
      </c>
      <c r="AO126" s="40">
        <f t="shared" si="5"/>
        <v>0</v>
      </c>
      <c r="AP126" s="40">
        <f t="shared" si="5"/>
        <v>0</v>
      </c>
      <c r="AQ126" s="40">
        <f t="shared" si="5"/>
        <v>0</v>
      </c>
      <c r="AR126" s="40">
        <f t="shared" si="5"/>
        <v>0</v>
      </c>
      <c r="AS126" s="40">
        <f t="shared" si="5"/>
        <v>0</v>
      </c>
      <c r="AT126" s="40">
        <f t="shared" si="5"/>
        <v>0</v>
      </c>
      <c r="AU126" s="40">
        <f t="shared" si="5"/>
        <v>0</v>
      </c>
      <c r="AV126" s="40">
        <f t="shared" si="5"/>
        <v>0</v>
      </c>
      <c r="AW126" s="40">
        <f t="shared" si="5"/>
        <v>0</v>
      </c>
      <c r="AX126" s="40">
        <f t="shared" si="5"/>
        <v>0</v>
      </c>
      <c r="AY126" s="40">
        <f t="shared" si="5"/>
        <v>0</v>
      </c>
      <c r="AZ126" s="40">
        <f t="shared" si="5"/>
        <v>0</v>
      </c>
      <c r="BA126" s="40">
        <f t="shared" si="5"/>
        <v>0</v>
      </c>
      <c r="BB126" s="40">
        <f t="shared" si="5"/>
        <v>0</v>
      </c>
      <c r="BC126" s="40">
        <f t="shared" si="5"/>
        <v>0</v>
      </c>
      <c r="BD126" s="40">
        <f t="shared" si="5"/>
        <v>0</v>
      </c>
      <c r="BE126" s="40">
        <f t="shared" si="5"/>
        <v>0</v>
      </c>
      <c r="BF126" s="40">
        <f t="shared" si="5"/>
        <v>0</v>
      </c>
      <c r="BG126" s="40">
        <f t="shared" si="5"/>
        <v>0</v>
      </c>
      <c r="BH126" s="40">
        <f t="shared" si="5"/>
        <v>0</v>
      </c>
      <c r="BI126" s="40">
        <f t="shared" si="5"/>
        <v>0</v>
      </c>
      <c r="BJ126" s="40">
        <f t="shared" si="5"/>
        <v>0</v>
      </c>
      <c r="BK126" s="40">
        <v>0</v>
      </c>
    </row>
    <row r="127" spans="1:63" x14ac:dyDescent="0.2">
      <c r="A127" s="41" t="s">
        <v>133</v>
      </c>
      <c r="B127" s="42" t="s">
        <v>134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34"/>
    </row>
    <row r="128" spans="1:63" x14ac:dyDescent="0.2">
      <c r="A128" s="49"/>
      <c r="B128" s="50" t="s">
        <v>135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34.200000000000003</v>
      </c>
      <c r="I128" s="51">
        <v>0</v>
      </c>
      <c r="J128" s="51">
        <v>0</v>
      </c>
      <c r="K128" s="51">
        <v>0</v>
      </c>
      <c r="L128" s="51">
        <v>0.14000000000000001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  <c r="R128" s="51">
        <v>29</v>
      </c>
      <c r="S128" s="51">
        <v>0</v>
      </c>
      <c r="T128" s="51">
        <v>0</v>
      </c>
      <c r="U128" s="51">
        <v>0</v>
      </c>
      <c r="V128" s="51">
        <v>0.13</v>
      </c>
      <c r="W128" s="51">
        <v>0</v>
      </c>
      <c r="X128" s="51">
        <v>0</v>
      </c>
      <c r="Y128" s="51">
        <v>0</v>
      </c>
      <c r="Z128" s="51">
        <v>0</v>
      </c>
      <c r="AA128" s="51">
        <v>0</v>
      </c>
      <c r="AB128" s="51">
        <v>7.71</v>
      </c>
      <c r="AC128" s="51">
        <v>0</v>
      </c>
      <c r="AD128" s="51">
        <v>0</v>
      </c>
      <c r="AE128" s="51">
        <v>0</v>
      </c>
      <c r="AF128" s="51">
        <v>0.02</v>
      </c>
      <c r="AG128" s="51">
        <v>0</v>
      </c>
      <c r="AH128" s="51">
        <v>0</v>
      </c>
      <c r="AI128" s="51">
        <v>0</v>
      </c>
      <c r="AJ128" s="51">
        <v>0</v>
      </c>
      <c r="AK128" s="51">
        <v>0</v>
      </c>
      <c r="AL128" s="51">
        <v>4.72</v>
      </c>
      <c r="AM128" s="51">
        <v>0</v>
      </c>
      <c r="AN128" s="51">
        <v>0</v>
      </c>
      <c r="AO128" s="51">
        <v>0</v>
      </c>
      <c r="AP128" s="51">
        <v>0</v>
      </c>
      <c r="AQ128" s="51">
        <v>0</v>
      </c>
      <c r="AR128" s="51">
        <v>0</v>
      </c>
      <c r="AS128" s="51">
        <v>0</v>
      </c>
      <c r="AT128" s="51">
        <v>0</v>
      </c>
      <c r="AU128" s="51">
        <v>0</v>
      </c>
      <c r="AV128" s="51">
        <v>1627.96</v>
      </c>
      <c r="AW128" s="51">
        <v>0.78</v>
      </c>
      <c r="AX128" s="51">
        <v>0</v>
      </c>
      <c r="AY128" s="51">
        <v>0</v>
      </c>
      <c r="AZ128" s="51">
        <v>8.27</v>
      </c>
      <c r="BA128" s="51">
        <v>0</v>
      </c>
      <c r="BB128" s="51">
        <v>0</v>
      </c>
      <c r="BC128" s="51">
        <v>0</v>
      </c>
      <c r="BD128" s="51">
        <v>0</v>
      </c>
      <c r="BE128" s="51">
        <v>0</v>
      </c>
      <c r="BF128" s="51">
        <v>2226.9299999999998</v>
      </c>
      <c r="BG128" s="51">
        <v>0.87</v>
      </c>
      <c r="BH128" s="51">
        <v>0</v>
      </c>
      <c r="BI128" s="51">
        <v>0</v>
      </c>
      <c r="BJ128" s="51">
        <v>6.28</v>
      </c>
      <c r="BK128" s="34">
        <f t="shared" ref="BK128:BK167" si="6">SUM(C128:BJ128)</f>
        <v>3947.0099999999998</v>
      </c>
    </row>
    <row r="129" spans="1:64" x14ac:dyDescent="0.2">
      <c r="A129" s="52"/>
      <c r="B129" s="53" t="s">
        <v>136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21.09</v>
      </c>
      <c r="I129" s="54">
        <v>0</v>
      </c>
      <c r="J129" s="54">
        <v>0</v>
      </c>
      <c r="K129" s="54">
        <v>0</v>
      </c>
      <c r="L129" s="54">
        <v>1.65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100.2</v>
      </c>
      <c r="S129" s="54">
        <v>0</v>
      </c>
      <c r="T129" s="54">
        <v>0</v>
      </c>
      <c r="U129" s="54">
        <v>0</v>
      </c>
      <c r="V129" s="54">
        <v>10.33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4.59</v>
      </c>
      <c r="AC129" s="54">
        <v>0</v>
      </c>
      <c r="AD129" s="54">
        <v>0</v>
      </c>
      <c r="AE129" s="54">
        <v>0</v>
      </c>
      <c r="AF129" s="54">
        <v>0.82</v>
      </c>
      <c r="AG129" s="54">
        <v>0</v>
      </c>
      <c r="AH129" s="54">
        <v>0</v>
      </c>
      <c r="AI129" s="54">
        <v>0</v>
      </c>
      <c r="AJ129" s="54">
        <v>0</v>
      </c>
      <c r="AK129" s="54">
        <v>0</v>
      </c>
      <c r="AL129" s="54">
        <v>2.69</v>
      </c>
      <c r="AM129" s="54">
        <v>0</v>
      </c>
      <c r="AN129" s="54">
        <v>0</v>
      </c>
      <c r="AO129" s="54">
        <v>0</v>
      </c>
      <c r="AP129" s="54">
        <v>0.42</v>
      </c>
      <c r="AQ129" s="54">
        <v>0</v>
      </c>
      <c r="AR129" s="54">
        <v>0</v>
      </c>
      <c r="AS129" s="54">
        <v>0</v>
      </c>
      <c r="AT129" s="54">
        <v>0</v>
      </c>
      <c r="AU129" s="54">
        <v>0</v>
      </c>
      <c r="AV129" s="54">
        <v>889.22</v>
      </c>
      <c r="AW129" s="54">
        <v>0.03</v>
      </c>
      <c r="AX129" s="54">
        <v>0</v>
      </c>
      <c r="AY129" s="54">
        <v>0</v>
      </c>
      <c r="AZ129" s="54">
        <v>62.44</v>
      </c>
      <c r="BA129" s="54">
        <v>0</v>
      </c>
      <c r="BB129" s="54">
        <v>0</v>
      </c>
      <c r="BC129" s="54">
        <v>0</v>
      </c>
      <c r="BD129" s="54">
        <v>0</v>
      </c>
      <c r="BE129" s="54">
        <v>0</v>
      </c>
      <c r="BF129" s="54">
        <v>2011.35</v>
      </c>
      <c r="BG129" s="54">
        <v>0.04</v>
      </c>
      <c r="BH129" s="54">
        <v>0</v>
      </c>
      <c r="BI129" s="54">
        <v>0</v>
      </c>
      <c r="BJ129" s="54">
        <v>77.13</v>
      </c>
      <c r="BK129" s="34">
        <f t="shared" si="6"/>
        <v>3182</v>
      </c>
    </row>
    <row r="130" spans="1:64" x14ac:dyDescent="0.2">
      <c r="A130" s="52"/>
      <c r="B130" s="53" t="s">
        <v>137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39.24</v>
      </c>
      <c r="I130" s="54">
        <v>0</v>
      </c>
      <c r="J130" s="54">
        <v>0</v>
      </c>
      <c r="K130" s="54">
        <v>0</v>
      </c>
      <c r="L130" s="54">
        <v>10.31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24.47</v>
      </c>
      <c r="S130" s="54">
        <v>0.02</v>
      </c>
      <c r="T130" s="54">
        <v>0</v>
      </c>
      <c r="U130" s="54">
        <v>0</v>
      </c>
      <c r="V130" s="54">
        <v>4.2699999999999996</v>
      </c>
      <c r="W130" s="54">
        <v>0</v>
      </c>
      <c r="X130" s="54">
        <v>0</v>
      </c>
      <c r="Y130" s="54">
        <v>0</v>
      </c>
      <c r="Z130" s="54">
        <v>0</v>
      </c>
      <c r="AA130" s="54">
        <v>0</v>
      </c>
      <c r="AB130" s="54">
        <v>27.15</v>
      </c>
      <c r="AC130" s="54">
        <v>0</v>
      </c>
      <c r="AD130" s="54">
        <v>0</v>
      </c>
      <c r="AE130" s="54">
        <v>0</v>
      </c>
      <c r="AF130" s="54">
        <v>2.04</v>
      </c>
      <c r="AG130" s="54">
        <v>0</v>
      </c>
      <c r="AH130" s="54">
        <v>0</v>
      </c>
      <c r="AI130" s="54">
        <v>0</v>
      </c>
      <c r="AJ130" s="54">
        <v>0</v>
      </c>
      <c r="AK130" s="54">
        <v>0</v>
      </c>
      <c r="AL130" s="54">
        <v>403.57</v>
      </c>
      <c r="AM130" s="54">
        <v>0</v>
      </c>
      <c r="AN130" s="54">
        <v>0</v>
      </c>
      <c r="AO130" s="54">
        <v>0</v>
      </c>
      <c r="AP130" s="54">
        <v>0.18</v>
      </c>
      <c r="AQ130" s="54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722.22</v>
      </c>
      <c r="AW130" s="54">
        <v>0.76</v>
      </c>
      <c r="AX130" s="54">
        <v>0.05</v>
      </c>
      <c r="AY130" s="54">
        <v>0</v>
      </c>
      <c r="AZ130" s="54">
        <v>146.05000000000001</v>
      </c>
      <c r="BA130" s="54">
        <v>0</v>
      </c>
      <c r="BB130" s="54">
        <v>0</v>
      </c>
      <c r="BC130" s="54">
        <v>0</v>
      </c>
      <c r="BD130" s="54">
        <v>0</v>
      </c>
      <c r="BE130" s="54">
        <v>0</v>
      </c>
      <c r="BF130" s="54">
        <v>1002.42</v>
      </c>
      <c r="BG130" s="54">
        <v>1.1399999999999999</v>
      </c>
      <c r="BH130" s="54">
        <v>0</v>
      </c>
      <c r="BI130" s="54">
        <v>0</v>
      </c>
      <c r="BJ130" s="54">
        <v>136.82</v>
      </c>
      <c r="BK130" s="34">
        <f t="shared" si="6"/>
        <v>2520.71</v>
      </c>
    </row>
    <row r="131" spans="1:64" x14ac:dyDescent="0.2">
      <c r="A131" s="52"/>
      <c r="B131" s="53" t="s">
        <v>138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4.51</v>
      </c>
      <c r="I131" s="54">
        <v>16.559999999999999</v>
      </c>
      <c r="J131" s="54">
        <v>0</v>
      </c>
      <c r="K131" s="54">
        <v>0</v>
      </c>
      <c r="L131" s="54">
        <v>19.82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1.98</v>
      </c>
      <c r="S131" s="54">
        <v>0.31</v>
      </c>
      <c r="T131" s="54">
        <v>0</v>
      </c>
      <c r="U131" s="54">
        <v>0</v>
      </c>
      <c r="V131" s="54">
        <v>1.45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0.37</v>
      </c>
      <c r="AC131" s="54">
        <v>0.18</v>
      </c>
      <c r="AD131" s="54">
        <v>0</v>
      </c>
      <c r="AE131" s="54">
        <v>0</v>
      </c>
      <c r="AF131" s="54">
        <v>0.53</v>
      </c>
      <c r="AG131" s="54">
        <v>0</v>
      </c>
      <c r="AH131" s="54">
        <v>0</v>
      </c>
      <c r="AI131" s="54">
        <v>0</v>
      </c>
      <c r="AJ131" s="54">
        <v>0</v>
      </c>
      <c r="AK131" s="54">
        <v>0</v>
      </c>
      <c r="AL131" s="54">
        <v>0.17</v>
      </c>
      <c r="AM131" s="54">
        <v>0</v>
      </c>
      <c r="AN131" s="54">
        <v>0</v>
      </c>
      <c r="AO131" s="54">
        <v>0</v>
      </c>
      <c r="AP131" s="54">
        <v>0.03</v>
      </c>
      <c r="AQ131" s="54">
        <v>0</v>
      </c>
      <c r="AR131" s="54">
        <v>0</v>
      </c>
      <c r="AS131" s="54">
        <v>0</v>
      </c>
      <c r="AT131" s="54">
        <v>0</v>
      </c>
      <c r="AU131" s="54">
        <v>0</v>
      </c>
      <c r="AV131" s="54">
        <v>73.23</v>
      </c>
      <c r="AW131" s="54">
        <v>129.83000000000001</v>
      </c>
      <c r="AX131" s="54">
        <v>17.48</v>
      </c>
      <c r="AY131" s="54">
        <v>0</v>
      </c>
      <c r="AZ131" s="54">
        <v>76.66</v>
      </c>
      <c r="BA131" s="54">
        <v>0</v>
      </c>
      <c r="BB131" s="54">
        <v>0</v>
      </c>
      <c r="BC131" s="54">
        <v>0</v>
      </c>
      <c r="BD131" s="54">
        <v>0</v>
      </c>
      <c r="BE131" s="54">
        <v>0</v>
      </c>
      <c r="BF131" s="54">
        <v>67.38</v>
      </c>
      <c r="BG131" s="54">
        <v>11.43</v>
      </c>
      <c r="BH131" s="54">
        <v>0.11</v>
      </c>
      <c r="BI131" s="54">
        <v>0</v>
      </c>
      <c r="BJ131" s="54">
        <v>13.49</v>
      </c>
      <c r="BK131" s="34">
        <f t="shared" si="6"/>
        <v>435.52000000000004</v>
      </c>
    </row>
    <row r="132" spans="1:64" x14ac:dyDescent="0.2">
      <c r="A132" s="52"/>
      <c r="B132" s="53" t="s">
        <v>139</v>
      </c>
      <c r="C132" s="54">
        <v>0</v>
      </c>
      <c r="D132" s="54">
        <v>0</v>
      </c>
      <c r="E132" s="54">
        <v>4.21</v>
      </c>
      <c r="F132" s="54">
        <v>0</v>
      </c>
      <c r="G132" s="54">
        <v>0</v>
      </c>
      <c r="H132" s="54">
        <v>10.96</v>
      </c>
      <c r="I132" s="54">
        <v>458.75</v>
      </c>
      <c r="J132" s="54">
        <v>0.56999999999999995</v>
      </c>
      <c r="K132" s="54">
        <v>0</v>
      </c>
      <c r="L132" s="54">
        <v>211.38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3.47</v>
      </c>
      <c r="S132" s="54">
        <v>17.989999999999998</v>
      </c>
      <c r="T132" s="54">
        <v>0</v>
      </c>
      <c r="U132" s="54">
        <v>0</v>
      </c>
      <c r="V132" s="54">
        <v>12.12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54">
        <v>0.33</v>
      </c>
      <c r="AC132" s="54">
        <v>0</v>
      </c>
      <c r="AD132" s="54">
        <v>0</v>
      </c>
      <c r="AE132" s="54">
        <v>0</v>
      </c>
      <c r="AF132" s="54">
        <v>5.93</v>
      </c>
      <c r="AG132" s="54">
        <v>0</v>
      </c>
      <c r="AH132" s="54">
        <v>0</v>
      </c>
      <c r="AI132" s="54">
        <v>0</v>
      </c>
      <c r="AJ132" s="54">
        <v>0</v>
      </c>
      <c r="AK132" s="54">
        <v>0</v>
      </c>
      <c r="AL132" s="54">
        <v>0.17</v>
      </c>
      <c r="AM132" s="54">
        <v>0</v>
      </c>
      <c r="AN132" s="54">
        <v>0</v>
      </c>
      <c r="AO132" s="54">
        <v>0</v>
      </c>
      <c r="AP132" s="54">
        <v>0.14000000000000001</v>
      </c>
      <c r="AQ132" s="54">
        <v>0</v>
      </c>
      <c r="AR132" s="54">
        <v>0</v>
      </c>
      <c r="AS132" s="54">
        <v>0</v>
      </c>
      <c r="AT132" s="54">
        <v>0</v>
      </c>
      <c r="AU132" s="54">
        <v>0</v>
      </c>
      <c r="AV132" s="54">
        <v>37.07</v>
      </c>
      <c r="AW132" s="54">
        <v>248.3</v>
      </c>
      <c r="AX132" s="54">
        <v>4.07</v>
      </c>
      <c r="AY132" s="54">
        <v>0</v>
      </c>
      <c r="AZ132" s="54">
        <v>589.17999999999995</v>
      </c>
      <c r="BA132" s="54">
        <v>0</v>
      </c>
      <c r="BB132" s="54">
        <v>0</v>
      </c>
      <c r="BC132" s="54">
        <v>0</v>
      </c>
      <c r="BD132" s="54">
        <v>0</v>
      </c>
      <c r="BE132" s="54">
        <v>0</v>
      </c>
      <c r="BF132" s="54">
        <v>25.09</v>
      </c>
      <c r="BG132" s="54">
        <v>34.630000000000003</v>
      </c>
      <c r="BH132" s="54">
        <v>0.06</v>
      </c>
      <c r="BI132" s="54">
        <v>0</v>
      </c>
      <c r="BJ132" s="54">
        <v>59.37</v>
      </c>
      <c r="BK132" s="34">
        <f t="shared" si="6"/>
        <v>1723.79</v>
      </c>
      <c r="BL132" s="55"/>
    </row>
    <row r="133" spans="1:64" x14ac:dyDescent="0.2">
      <c r="A133" s="52"/>
      <c r="B133" s="53" t="s">
        <v>140</v>
      </c>
      <c r="C133" s="54">
        <v>0</v>
      </c>
      <c r="D133" s="54">
        <v>54.83</v>
      </c>
      <c r="E133" s="54">
        <v>0</v>
      </c>
      <c r="F133" s="54">
        <v>0</v>
      </c>
      <c r="G133" s="54">
        <v>0</v>
      </c>
      <c r="H133" s="54">
        <v>13.14</v>
      </c>
      <c r="I133" s="54">
        <v>232.39</v>
      </c>
      <c r="J133" s="54">
        <v>11.53</v>
      </c>
      <c r="K133" s="54">
        <v>0</v>
      </c>
      <c r="L133" s="54">
        <v>163.29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5.94</v>
      </c>
      <c r="S133" s="54">
        <v>25.47</v>
      </c>
      <c r="T133" s="54">
        <v>0.03</v>
      </c>
      <c r="U133" s="54">
        <v>0</v>
      </c>
      <c r="V133" s="54">
        <v>31.43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54">
        <v>0.25</v>
      </c>
      <c r="AC133" s="54">
        <v>5.52</v>
      </c>
      <c r="AD133" s="54">
        <v>0</v>
      </c>
      <c r="AE133" s="54">
        <v>0</v>
      </c>
      <c r="AF133" s="54">
        <v>2.62</v>
      </c>
      <c r="AG133" s="54">
        <v>0</v>
      </c>
      <c r="AH133" s="54">
        <v>0</v>
      </c>
      <c r="AI133" s="54">
        <v>0</v>
      </c>
      <c r="AJ133" s="54">
        <v>0</v>
      </c>
      <c r="AK133" s="54">
        <v>0</v>
      </c>
      <c r="AL133" s="54">
        <v>0.1</v>
      </c>
      <c r="AM133" s="54">
        <v>0</v>
      </c>
      <c r="AN133" s="54">
        <v>0</v>
      </c>
      <c r="AO133" s="54">
        <v>0</v>
      </c>
      <c r="AP133" s="54">
        <v>0.73</v>
      </c>
      <c r="AQ133" s="54">
        <v>0</v>
      </c>
      <c r="AR133" s="54">
        <v>0</v>
      </c>
      <c r="AS133" s="54">
        <v>0</v>
      </c>
      <c r="AT133" s="54">
        <v>0</v>
      </c>
      <c r="AU133" s="54">
        <v>0</v>
      </c>
      <c r="AV133" s="54">
        <v>24.85</v>
      </c>
      <c r="AW133" s="54">
        <v>930.43</v>
      </c>
      <c r="AX133" s="54">
        <v>2.74</v>
      </c>
      <c r="AY133" s="54">
        <v>0</v>
      </c>
      <c r="AZ133" s="54">
        <v>304.92</v>
      </c>
      <c r="BA133" s="54">
        <v>0</v>
      </c>
      <c r="BB133" s="54">
        <v>0</v>
      </c>
      <c r="BC133" s="54">
        <v>0</v>
      </c>
      <c r="BD133" s="54">
        <v>0</v>
      </c>
      <c r="BE133" s="54">
        <v>0</v>
      </c>
      <c r="BF133" s="54">
        <v>13.6</v>
      </c>
      <c r="BG133" s="54">
        <v>32.130000000000003</v>
      </c>
      <c r="BH133" s="54">
        <v>3.11</v>
      </c>
      <c r="BI133" s="54">
        <v>0</v>
      </c>
      <c r="BJ133" s="54">
        <v>58.35</v>
      </c>
      <c r="BK133" s="34">
        <f t="shared" si="6"/>
        <v>1917.3999999999996</v>
      </c>
      <c r="BL133" s="55"/>
    </row>
    <row r="134" spans="1:64" x14ac:dyDescent="0.2">
      <c r="A134" s="52"/>
      <c r="B134" s="53" t="s">
        <v>141</v>
      </c>
      <c r="C134" s="54">
        <v>0</v>
      </c>
      <c r="D134" s="54">
        <v>11.51</v>
      </c>
      <c r="E134" s="54">
        <v>0</v>
      </c>
      <c r="F134" s="54">
        <v>0</v>
      </c>
      <c r="G134" s="54">
        <v>0</v>
      </c>
      <c r="H134" s="54">
        <v>21.62</v>
      </c>
      <c r="I134" s="54">
        <v>38.25</v>
      </c>
      <c r="J134" s="54">
        <v>0.62</v>
      </c>
      <c r="K134" s="54">
        <v>0</v>
      </c>
      <c r="L134" s="54">
        <v>95.38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19.149999999999999</v>
      </c>
      <c r="S134" s="54">
        <v>9.27</v>
      </c>
      <c r="T134" s="54">
        <v>18.98</v>
      </c>
      <c r="U134" s="54">
        <v>0</v>
      </c>
      <c r="V134" s="54">
        <v>25.6</v>
      </c>
      <c r="W134" s="54">
        <v>0</v>
      </c>
      <c r="X134" s="54">
        <v>0</v>
      </c>
      <c r="Y134" s="54">
        <v>0</v>
      </c>
      <c r="Z134" s="54">
        <v>0</v>
      </c>
      <c r="AA134" s="54">
        <v>0</v>
      </c>
      <c r="AB134" s="54">
        <v>0.81</v>
      </c>
      <c r="AC134" s="54">
        <v>0</v>
      </c>
      <c r="AD134" s="54">
        <v>0</v>
      </c>
      <c r="AE134" s="54">
        <v>0</v>
      </c>
      <c r="AF134" s="54">
        <v>2.1800000000000002</v>
      </c>
      <c r="AG134" s="54">
        <v>0</v>
      </c>
      <c r="AH134" s="54">
        <v>0</v>
      </c>
      <c r="AI134" s="54">
        <v>0</v>
      </c>
      <c r="AJ134" s="54">
        <v>0</v>
      </c>
      <c r="AK134" s="54">
        <v>0</v>
      </c>
      <c r="AL134" s="54">
        <v>0.47</v>
      </c>
      <c r="AM134" s="54">
        <v>7.0000000000000007E-2</v>
      </c>
      <c r="AN134" s="54">
        <v>0</v>
      </c>
      <c r="AO134" s="54">
        <v>0</v>
      </c>
      <c r="AP134" s="54">
        <v>0.19</v>
      </c>
      <c r="AQ134" s="54">
        <v>0</v>
      </c>
      <c r="AR134" s="54">
        <v>0</v>
      </c>
      <c r="AS134" s="54">
        <v>0</v>
      </c>
      <c r="AT134" s="54">
        <v>0</v>
      </c>
      <c r="AU134" s="54">
        <v>0</v>
      </c>
      <c r="AV134" s="54">
        <v>127.9</v>
      </c>
      <c r="AW134" s="54">
        <v>238.13</v>
      </c>
      <c r="AX134" s="54">
        <v>0.71</v>
      </c>
      <c r="AY134" s="54">
        <v>0</v>
      </c>
      <c r="AZ134" s="54">
        <v>371.76</v>
      </c>
      <c r="BA134" s="54">
        <v>0</v>
      </c>
      <c r="BB134" s="54">
        <v>0</v>
      </c>
      <c r="BC134" s="54">
        <v>0</v>
      </c>
      <c r="BD134" s="54">
        <v>0</v>
      </c>
      <c r="BE134" s="54">
        <v>0</v>
      </c>
      <c r="BF134" s="54">
        <v>235.24</v>
      </c>
      <c r="BG134" s="54">
        <v>108.34</v>
      </c>
      <c r="BH134" s="54">
        <v>29.84</v>
      </c>
      <c r="BI134" s="54">
        <v>0</v>
      </c>
      <c r="BJ134" s="54">
        <v>268.61</v>
      </c>
      <c r="BK134" s="34">
        <f t="shared" si="6"/>
        <v>1624.63</v>
      </c>
    </row>
    <row r="135" spans="1:64" x14ac:dyDescent="0.2">
      <c r="A135" s="52"/>
      <c r="B135" s="53" t="s">
        <v>142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8.65</v>
      </c>
      <c r="I135" s="54">
        <v>39.64</v>
      </c>
      <c r="J135" s="54">
        <v>0</v>
      </c>
      <c r="K135" s="54">
        <v>0</v>
      </c>
      <c r="L135" s="54">
        <v>18.59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6.48</v>
      </c>
      <c r="S135" s="54">
        <v>7.67</v>
      </c>
      <c r="T135" s="54">
        <v>0</v>
      </c>
      <c r="U135" s="54">
        <v>0</v>
      </c>
      <c r="V135" s="54">
        <v>13.74</v>
      </c>
      <c r="W135" s="54">
        <v>0</v>
      </c>
      <c r="X135" s="54">
        <v>0</v>
      </c>
      <c r="Y135" s="54">
        <v>0</v>
      </c>
      <c r="Z135" s="54">
        <v>0</v>
      </c>
      <c r="AA135" s="54">
        <v>0</v>
      </c>
      <c r="AB135" s="54">
        <v>2.0499999999999998</v>
      </c>
      <c r="AC135" s="54">
        <v>1.95</v>
      </c>
      <c r="AD135" s="54">
        <v>0</v>
      </c>
      <c r="AE135" s="54">
        <v>0</v>
      </c>
      <c r="AF135" s="54">
        <v>5.78</v>
      </c>
      <c r="AG135" s="54">
        <v>0</v>
      </c>
      <c r="AH135" s="54">
        <v>0</v>
      </c>
      <c r="AI135" s="54">
        <v>0</v>
      </c>
      <c r="AJ135" s="54">
        <v>0</v>
      </c>
      <c r="AK135" s="54">
        <v>0</v>
      </c>
      <c r="AL135" s="54">
        <v>0.93</v>
      </c>
      <c r="AM135" s="54">
        <v>0</v>
      </c>
      <c r="AN135" s="54">
        <v>0</v>
      </c>
      <c r="AO135" s="54">
        <v>0</v>
      </c>
      <c r="AP135" s="54">
        <v>0.78</v>
      </c>
      <c r="AQ135" s="54">
        <v>0</v>
      </c>
      <c r="AR135" s="54">
        <v>0</v>
      </c>
      <c r="AS135" s="54">
        <v>0</v>
      </c>
      <c r="AT135" s="54">
        <v>0</v>
      </c>
      <c r="AU135" s="54">
        <v>0</v>
      </c>
      <c r="AV135" s="54">
        <v>157.68</v>
      </c>
      <c r="AW135" s="54">
        <v>374.39</v>
      </c>
      <c r="AX135" s="54">
        <v>1</v>
      </c>
      <c r="AY135" s="54">
        <v>0</v>
      </c>
      <c r="AZ135" s="54">
        <v>266.7</v>
      </c>
      <c r="BA135" s="54">
        <v>0</v>
      </c>
      <c r="BB135" s="54">
        <v>0</v>
      </c>
      <c r="BC135" s="54">
        <v>0</v>
      </c>
      <c r="BD135" s="54">
        <v>0</v>
      </c>
      <c r="BE135" s="54">
        <v>0</v>
      </c>
      <c r="BF135" s="54">
        <v>281.95</v>
      </c>
      <c r="BG135" s="54">
        <v>153.27000000000001</v>
      </c>
      <c r="BH135" s="54">
        <v>0.62</v>
      </c>
      <c r="BI135" s="54">
        <v>0</v>
      </c>
      <c r="BJ135" s="54">
        <v>331</v>
      </c>
      <c r="BK135" s="34">
        <f t="shared" si="6"/>
        <v>1672.87</v>
      </c>
    </row>
    <row r="136" spans="1:64" x14ac:dyDescent="0.2">
      <c r="A136" s="52"/>
      <c r="B136" s="53" t="s">
        <v>143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13.09</v>
      </c>
      <c r="I136" s="54">
        <v>40.270000000000003</v>
      </c>
      <c r="J136" s="54">
        <v>0</v>
      </c>
      <c r="K136" s="54">
        <v>0</v>
      </c>
      <c r="L136" s="54">
        <v>22.6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4.2300000000000004</v>
      </c>
      <c r="S136" s="54">
        <v>12.1</v>
      </c>
      <c r="T136" s="54">
        <v>0</v>
      </c>
      <c r="U136" s="54">
        <v>0</v>
      </c>
      <c r="V136" s="54">
        <v>4.26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7.0000000000000007E-2</v>
      </c>
      <c r="AC136" s="54">
        <v>0</v>
      </c>
      <c r="AD136" s="54">
        <v>2.08</v>
      </c>
      <c r="AE136" s="54">
        <v>0</v>
      </c>
      <c r="AF136" s="54">
        <v>0.49</v>
      </c>
      <c r="AG136" s="54">
        <v>0</v>
      </c>
      <c r="AH136" s="54">
        <v>0</v>
      </c>
      <c r="AI136" s="54">
        <v>0</v>
      </c>
      <c r="AJ136" s="54">
        <v>0</v>
      </c>
      <c r="AK136" s="54">
        <v>0</v>
      </c>
      <c r="AL136" s="54">
        <v>0.05</v>
      </c>
      <c r="AM136" s="54">
        <v>0</v>
      </c>
      <c r="AN136" s="54">
        <v>0</v>
      </c>
      <c r="AO136" s="54">
        <v>0</v>
      </c>
      <c r="AP136" s="54">
        <v>0</v>
      </c>
      <c r="AQ136" s="54">
        <v>0</v>
      </c>
      <c r="AR136" s="54">
        <v>0</v>
      </c>
      <c r="AS136" s="54">
        <v>0</v>
      </c>
      <c r="AT136" s="54">
        <v>0</v>
      </c>
      <c r="AU136" s="54">
        <v>0</v>
      </c>
      <c r="AV136" s="54">
        <v>27.39</v>
      </c>
      <c r="AW136" s="54">
        <v>50.84</v>
      </c>
      <c r="AX136" s="54">
        <v>42.34</v>
      </c>
      <c r="AY136" s="54">
        <v>0</v>
      </c>
      <c r="AZ136" s="54">
        <v>92.89</v>
      </c>
      <c r="BA136" s="54">
        <v>0</v>
      </c>
      <c r="BB136" s="54">
        <v>0</v>
      </c>
      <c r="BC136" s="54">
        <v>0</v>
      </c>
      <c r="BD136" s="54">
        <v>0</v>
      </c>
      <c r="BE136" s="54">
        <v>0</v>
      </c>
      <c r="BF136" s="54">
        <v>15.35</v>
      </c>
      <c r="BG136" s="54">
        <v>8.85</v>
      </c>
      <c r="BH136" s="54">
        <v>1.49</v>
      </c>
      <c r="BI136" s="54">
        <v>0</v>
      </c>
      <c r="BJ136" s="54">
        <v>22.24</v>
      </c>
      <c r="BK136" s="34">
        <f t="shared" si="6"/>
        <v>360.63000000000005</v>
      </c>
    </row>
    <row r="137" spans="1:64" x14ac:dyDescent="0.2">
      <c r="A137" s="52"/>
      <c r="B137" s="53" t="s">
        <v>144</v>
      </c>
      <c r="C137" s="54">
        <v>0</v>
      </c>
      <c r="D137" s="54">
        <v>0.4</v>
      </c>
      <c r="E137" s="54">
        <v>0</v>
      </c>
      <c r="F137" s="54">
        <v>0</v>
      </c>
      <c r="G137" s="54">
        <v>0</v>
      </c>
      <c r="H137" s="54">
        <v>5.76</v>
      </c>
      <c r="I137" s="54">
        <v>44.66</v>
      </c>
      <c r="J137" s="54">
        <v>20.48</v>
      </c>
      <c r="K137" s="54">
        <v>0</v>
      </c>
      <c r="L137" s="54">
        <v>20.440000000000001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3.29</v>
      </c>
      <c r="S137" s="54">
        <v>3.77</v>
      </c>
      <c r="T137" s="54">
        <v>0</v>
      </c>
      <c r="U137" s="54">
        <v>0</v>
      </c>
      <c r="V137" s="54">
        <v>7.06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0.42</v>
      </c>
      <c r="AC137" s="54">
        <v>0.06</v>
      </c>
      <c r="AD137" s="54">
        <v>0</v>
      </c>
      <c r="AE137" s="54">
        <v>0</v>
      </c>
      <c r="AF137" s="54">
        <v>2.38</v>
      </c>
      <c r="AG137" s="54">
        <v>0</v>
      </c>
      <c r="AH137" s="54">
        <v>0</v>
      </c>
      <c r="AI137" s="54">
        <v>0</v>
      </c>
      <c r="AJ137" s="54">
        <v>0</v>
      </c>
      <c r="AK137" s="54">
        <v>0</v>
      </c>
      <c r="AL137" s="54">
        <v>0.11</v>
      </c>
      <c r="AM137" s="54">
        <v>0</v>
      </c>
      <c r="AN137" s="54">
        <v>0</v>
      </c>
      <c r="AO137" s="54">
        <v>0</v>
      </c>
      <c r="AP137" s="54">
        <v>0.28999999999999998</v>
      </c>
      <c r="AQ137" s="54">
        <v>0</v>
      </c>
      <c r="AR137" s="54">
        <v>0</v>
      </c>
      <c r="AS137" s="54">
        <v>0</v>
      </c>
      <c r="AT137" s="54">
        <v>0</v>
      </c>
      <c r="AU137" s="54">
        <v>0</v>
      </c>
      <c r="AV137" s="54">
        <v>49.59</v>
      </c>
      <c r="AW137" s="54">
        <v>113.87</v>
      </c>
      <c r="AX137" s="54">
        <v>9.36</v>
      </c>
      <c r="AY137" s="54">
        <v>0</v>
      </c>
      <c r="AZ137" s="54">
        <v>201.72</v>
      </c>
      <c r="BA137" s="54">
        <v>0</v>
      </c>
      <c r="BB137" s="54">
        <v>0</v>
      </c>
      <c r="BC137" s="54">
        <v>0</v>
      </c>
      <c r="BD137" s="54">
        <v>0</v>
      </c>
      <c r="BE137" s="54">
        <v>0</v>
      </c>
      <c r="BF137" s="54">
        <v>70.66</v>
      </c>
      <c r="BG137" s="54">
        <v>11.41</v>
      </c>
      <c r="BH137" s="54">
        <v>8.6300000000000008</v>
      </c>
      <c r="BI137" s="54">
        <v>0</v>
      </c>
      <c r="BJ137" s="54">
        <v>80</v>
      </c>
      <c r="BK137" s="34">
        <f t="shared" si="6"/>
        <v>654.36</v>
      </c>
    </row>
    <row r="138" spans="1:64" x14ac:dyDescent="0.2">
      <c r="A138" s="52"/>
      <c r="B138" s="53" t="s">
        <v>145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4.9800000000000004</v>
      </c>
      <c r="I138" s="54">
        <v>35.94</v>
      </c>
      <c r="J138" s="54">
        <v>0.12</v>
      </c>
      <c r="K138" s="54">
        <v>0</v>
      </c>
      <c r="L138" s="54">
        <v>12.11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2.21</v>
      </c>
      <c r="S138" s="54">
        <v>1.1299999999999999</v>
      </c>
      <c r="T138" s="54">
        <v>0</v>
      </c>
      <c r="U138" s="54">
        <v>0</v>
      </c>
      <c r="V138" s="54">
        <v>5.0599999999999996</v>
      </c>
      <c r="W138" s="54">
        <v>0</v>
      </c>
      <c r="X138" s="54">
        <v>0</v>
      </c>
      <c r="Y138" s="54">
        <v>0</v>
      </c>
      <c r="Z138" s="54">
        <v>0</v>
      </c>
      <c r="AA138" s="54">
        <v>0</v>
      </c>
      <c r="AB138" s="54">
        <v>7.0000000000000007E-2</v>
      </c>
      <c r="AC138" s="54">
        <v>0</v>
      </c>
      <c r="AD138" s="54">
        <v>0</v>
      </c>
      <c r="AE138" s="54">
        <v>0</v>
      </c>
      <c r="AF138" s="54">
        <v>1.59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0.11</v>
      </c>
      <c r="AM138" s="54">
        <v>0</v>
      </c>
      <c r="AN138" s="54">
        <v>0</v>
      </c>
      <c r="AO138" s="54">
        <v>0</v>
      </c>
      <c r="AP138" s="54">
        <v>0.43</v>
      </c>
      <c r="AQ138" s="54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7.46</v>
      </c>
      <c r="AW138" s="54">
        <v>20.96</v>
      </c>
      <c r="AX138" s="54">
        <v>0</v>
      </c>
      <c r="AY138" s="54">
        <v>0</v>
      </c>
      <c r="AZ138" s="54">
        <v>27.95</v>
      </c>
      <c r="BA138" s="54">
        <v>0</v>
      </c>
      <c r="BB138" s="54">
        <v>0</v>
      </c>
      <c r="BC138" s="54">
        <v>0</v>
      </c>
      <c r="BD138" s="54">
        <v>0</v>
      </c>
      <c r="BE138" s="54">
        <v>0</v>
      </c>
      <c r="BF138" s="54">
        <v>3.87</v>
      </c>
      <c r="BG138" s="54">
        <v>2.57</v>
      </c>
      <c r="BH138" s="54">
        <v>0</v>
      </c>
      <c r="BI138" s="54">
        <v>0</v>
      </c>
      <c r="BJ138" s="54">
        <v>6.67</v>
      </c>
      <c r="BK138" s="34">
        <f t="shared" si="6"/>
        <v>133.23000000000002</v>
      </c>
    </row>
    <row r="139" spans="1:64" x14ac:dyDescent="0.2">
      <c r="A139" s="52"/>
      <c r="B139" s="53" t="s">
        <v>146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2.17</v>
      </c>
      <c r="I139" s="54">
        <v>14.11</v>
      </c>
      <c r="J139" s="54">
        <v>0.28000000000000003</v>
      </c>
      <c r="K139" s="54">
        <v>0</v>
      </c>
      <c r="L139" s="54">
        <v>6.53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0.59</v>
      </c>
      <c r="S139" s="54">
        <v>0.12</v>
      </c>
      <c r="T139" s="54">
        <v>0</v>
      </c>
      <c r="U139" s="54">
        <v>0</v>
      </c>
      <c r="V139" s="54">
        <v>0.73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54">
        <v>0.02</v>
      </c>
      <c r="AC139" s="54">
        <v>0</v>
      </c>
      <c r="AD139" s="54">
        <v>0</v>
      </c>
      <c r="AE139" s="54">
        <v>0</v>
      </c>
      <c r="AF139" s="54">
        <v>0.43</v>
      </c>
      <c r="AG139" s="54">
        <v>0</v>
      </c>
      <c r="AH139" s="54">
        <v>0</v>
      </c>
      <c r="AI139" s="54">
        <v>0</v>
      </c>
      <c r="AJ139" s="54">
        <v>0</v>
      </c>
      <c r="AK139" s="54">
        <v>0</v>
      </c>
      <c r="AL139" s="54">
        <v>0</v>
      </c>
      <c r="AM139" s="54">
        <v>0</v>
      </c>
      <c r="AN139" s="54">
        <v>0</v>
      </c>
      <c r="AO139" s="54">
        <v>0</v>
      </c>
      <c r="AP139" s="54">
        <v>0</v>
      </c>
      <c r="AQ139" s="54">
        <v>0</v>
      </c>
      <c r="AR139" s="54">
        <v>0</v>
      </c>
      <c r="AS139" s="54">
        <v>0</v>
      </c>
      <c r="AT139" s="54">
        <v>0</v>
      </c>
      <c r="AU139" s="54">
        <v>0</v>
      </c>
      <c r="AV139" s="54">
        <v>6.12</v>
      </c>
      <c r="AW139" s="54">
        <v>29.56</v>
      </c>
      <c r="AX139" s="54">
        <v>1.05</v>
      </c>
      <c r="AY139" s="54">
        <v>0</v>
      </c>
      <c r="AZ139" s="54">
        <v>79.63</v>
      </c>
      <c r="BA139" s="54">
        <v>0</v>
      </c>
      <c r="BB139" s="54">
        <v>0</v>
      </c>
      <c r="BC139" s="54">
        <v>0</v>
      </c>
      <c r="BD139" s="54">
        <v>0</v>
      </c>
      <c r="BE139" s="54">
        <v>0</v>
      </c>
      <c r="BF139" s="54">
        <v>5.86</v>
      </c>
      <c r="BG139" s="54">
        <v>2.91</v>
      </c>
      <c r="BH139" s="54">
        <v>1.87</v>
      </c>
      <c r="BI139" s="54">
        <v>0</v>
      </c>
      <c r="BJ139" s="54">
        <v>7.74</v>
      </c>
      <c r="BK139" s="34">
        <f t="shared" si="6"/>
        <v>159.72000000000003</v>
      </c>
    </row>
    <row r="140" spans="1:64" x14ac:dyDescent="0.2">
      <c r="A140" s="52"/>
      <c r="B140" s="53" t="s">
        <v>147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0.12</v>
      </c>
      <c r="I140" s="54">
        <v>0.47</v>
      </c>
      <c r="J140" s="54">
        <v>0</v>
      </c>
      <c r="K140" s="54">
        <v>0</v>
      </c>
      <c r="L140" s="54">
        <v>0.4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0.25</v>
      </c>
      <c r="S140" s="54">
        <v>0</v>
      </c>
      <c r="T140" s="54">
        <v>0</v>
      </c>
      <c r="U140" s="54">
        <v>0</v>
      </c>
      <c r="V140" s="54">
        <v>0.01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54">
        <v>0.02</v>
      </c>
      <c r="AC140" s="54">
        <v>0</v>
      </c>
      <c r="AD140" s="54">
        <v>0</v>
      </c>
      <c r="AE140" s="54">
        <v>0</v>
      </c>
      <c r="AF140" s="54">
        <v>0.12</v>
      </c>
      <c r="AG140" s="54">
        <v>0</v>
      </c>
      <c r="AH140" s="54">
        <v>0</v>
      </c>
      <c r="AI140" s="54">
        <v>0</v>
      </c>
      <c r="AJ140" s="54">
        <v>0</v>
      </c>
      <c r="AK140" s="54">
        <v>0</v>
      </c>
      <c r="AL140" s="54">
        <v>0.01</v>
      </c>
      <c r="AM140" s="54">
        <v>0</v>
      </c>
      <c r="AN140" s="54">
        <v>0</v>
      </c>
      <c r="AO140" s="54">
        <v>0</v>
      </c>
      <c r="AP140" s="54">
        <v>0</v>
      </c>
      <c r="AQ140" s="54">
        <v>0</v>
      </c>
      <c r="AR140" s="54">
        <v>0</v>
      </c>
      <c r="AS140" s="54">
        <v>0</v>
      </c>
      <c r="AT140" s="54">
        <v>0</v>
      </c>
      <c r="AU140" s="54">
        <v>0</v>
      </c>
      <c r="AV140" s="54">
        <v>26.65</v>
      </c>
      <c r="AW140" s="54">
        <v>4.13</v>
      </c>
      <c r="AX140" s="54">
        <v>0</v>
      </c>
      <c r="AY140" s="54">
        <v>0</v>
      </c>
      <c r="AZ140" s="54">
        <v>83.47</v>
      </c>
      <c r="BA140" s="54">
        <v>0</v>
      </c>
      <c r="BB140" s="54">
        <v>0</v>
      </c>
      <c r="BC140" s="54">
        <v>0</v>
      </c>
      <c r="BD140" s="54">
        <v>0</v>
      </c>
      <c r="BE140" s="54">
        <v>0</v>
      </c>
      <c r="BF140" s="54">
        <v>22.42</v>
      </c>
      <c r="BG140" s="54">
        <v>1.39</v>
      </c>
      <c r="BH140" s="54">
        <v>0.12</v>
      </c>
      <c r="BI140" s="54">
        <v>0</v>
      </c>
      <c r="BJ140" s="54">
        <v>28.2</v>
      </c>
      <c r="BK140" s="34">
        <f t="shared" si="6"/>
        <v>167.77999999999997</v>
      </c>
    </row>
    <row r="141" spans="1:64" x14ac:dyDescent="0.2">
      <c r="A141" s="52"/>
      <c r="B141" s="53" t="s">
        <v>148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0.16</v>
      </c>
      <c r="I141" s="54">
        <v>5.9</v>
      </c>
      <c r="J141" s="54">
        <v>0</v>
      </c>
      <c r="K141" s="54">
        <v>0</v>
      </c>
      <c r="L141" s="54">
        <v>2.74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0.06</v>
      </c>
      <c r="S141" s="54">
        <v>0</v>
      </c>
      <c r="T141" s="54">
        <v>0</v>
      </c>
      <c r="U141" s="54">
        <v>0</v>
      </c>
      <c r="V141" s="54">
        <v>0.21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4">
        <v>0</v>
      </c>
      <c r="AG141" s="54">
        <v>0</v>
      </c>
      <c r="AH141" s="54">
        <v>0</v>
      </c>
      <c r="AI141" s="54">
        <v>0</v>
      </c>
      <c r="AJ141" s="54">
        <v>0</v>
      </c>
      <c r="AK141" s="54">
        <v>0</v>
      </c>
      <c r="AL141" s="54">
        <v>0</v>
      </c>
      <c r="AM141" s="54">
        <v>0</v>
      </c>
      <c r="AN141" s="54">
        <v>0</v>
      </c>
      <c r="AO141" s="54">
        <v>0</v>
      </c>
      <c r="AP141" s="54">
        <v>0</v>
      </c>
      <c r="AQ141" s="54">
        <v>0</v>
      </c>
      <c r="AR141" s="54">
        <v>0</v>
      </c>
      <c r="AS141" s="54">
        <v>0</v>
      </c>
      <c r="AT141" s="54">
        <v>0</v>
      </c>
      <c r="AU141" s="54">
        <v>0</v>
      </c>
      <c r="AV141" s="54">
        <v>1.77</v>
      </c>
      <c r="AW141" s="54">
        <v>1.07</v>
      </c>
      <c r="AX141" s="54">
        <v>0</v>
      </c>
      <c r="AY141" s="54">
        <v>0</v>
      </c>
      <c r="AZ141" s="54">
        <v>2.98</v>
      </c>
      <c r="BA141" s="54">
        <v>0</v>
      </c>
      <c r="BB141" s="54">
        <v>0</v>
      </c>
      <c r="BC141" s="54">
        <v>0</v>
      </c>
      <c r="BD141" s="54">
        <v>0</v>
      </c>
      <c r="BE141" s="54">
        <v>0</v>
      </c>
      <c r="BF141" s="54">
        <v>4.13</v>
      </c>
      <c r="BG141" s="54">
        <v>0.71</v>
      </c>
      <c r="BH141" s="54">
        <v>0</v>
      </c>
      <c r="BI141" s="54">
        <v>0</v>
      </c>
      <c r="BJ141" s="54">
        <v>3.67</v>
      </c>
      <c r="BK141" s="34">
        <f t="shared" si="6"/>
        <v>23.400000000000006</v>
      </c>
    </row>
    <row r="142" spans="1:64" x14ac:dyDescent="0.2">
      <c r="A142" s="52"/>
      <c r="B142" s="53" t="s">
        <v>149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0.26</v>
      </c>
      <c r="I142" s="54">
        <v>6.03</v>
      </c>
      <c r="J142" s="54">
        <v>0</v>
      </c>
      <c r="K142" s="54">
        <v>0</v>
      </c>
      <c r="L142" s="54">
        <v>1.02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0.21</v>
      </c>
      <c r="S142" s="54">
        <v>0.11</v>
      </c>
      <c r="T142" s="54">
        <v>0</v>
      </c>
      <c r="U142" s="54">
        <v>0</v>
      </c>
      <c r="V142" s="54">
        <v>7.0000000000000007E-2</v>
      </c>
      <c r="W142" s="54">
        <v>0</v>
      </c>
      <c r="X142" s="54">
        <v>0</v>
      </c>
      <c r="Y142" s="54">
        <v>0</v>
      </c>
      <c r="Z142" s="54">
        <v>0</v>
      </c>
      <c r="AA142" s="54">
        <v>0</v>
      </c>
      <c r="AB142" s="54">
        <v>0.42</v>
      </c>
      <c r="AC142" s="54">
        <v>0</v>
      </c>
      <c r="AD142" s="54">
        <v>0</v>
      </c>
      <c r="AE142" s="54">
        <v>0</v>
      </c>
      <c r="AF142" s="54">
        <v>0.46</v>
      </c>
      <c r="AG142" s="54">
        <v>0</v>
      </c>
      <c r="AH142" s="54">
        <v>0</v>
      </c>
      <c r="AI142" s="54">
        <v>0</v>
      </c>
      <c r="AJ142" s="54">
        <v>0</v>
      </c>
      <c r="AK142" s="54">
        <v>0</v>
      </c>
      <c r="AL142" s="54">
        <v>0.19</v>
      </c>
      <c r="AM142" s="54">
        <v>0</v>
      </c>
      <c r="AN142" s="54">
        <v>0</v>
      </c>
      <c r="AO142" s="54">
        <v>0</v>
      </c>
      <c r="AP142" s="54">
        <v>0.02</v>
      </c>
      <c r="AQ142" s="54">
        <v>0</v>
      </c>
      <c r="AR142" s="54">
        <v>0</v>
      </c>
      <c r="AS142" s="54">
        <v>0</v>
      </c>
      <c r="AT142" s="54">
        <v>0</v>
      </c>
      <c r="AU142" s="54">
        <v>0</v>
      </c>
      <c r="AV142" s="54">
        <v>3.91</v>
      </c>
      <c r="AW142" s="54">
        <v>0.16</v>
      </c>
      <c r="AX142" s="54">
        <v>0</v>
      </c>
      <c r="AY142" s="54">
        <v>0</v>
      </c>
      <c r="AZ142" s="54">
        <v>3.34</v>
      </c>
      <c r="BA142" s="54">
        <v>0</v>
      </c>
      <c r="BB142" s="54">
        <v>0</v>
      </c>
      <c r="BC142" s="54">
        <v>0</v>
      </c>
      <c r="BD142" s="54">
        <v>0</v>
      </c>
      <c r="BE142" s="54">
        <v>0</v>
      </c>
      <c r="BF142" s="54">
        <v>5.1100000000000003</v>
      </c>
      <c r="BG142" s="54">
        <v>1.1000000000000001</v>
      </c>
      <c r="BH142" s="54">
        <v>0</v>
      </c>
      <c r="BI142" s="54">
        <v>0</v>
      </c>
      <c r="BJ142" s="54">
        <v>4.84</v>
      </c>
      <c r="BK142" s="34">
        <f t="shared" si="6"/>
        <v>27.250000000000004</v>
      </c>
    </row>
    <row r="143" spans="1:64" x14ac:dyDescent="0.2">
      <c r="A143" s="52"/>
      <c r="B143" s="53" t="s">
        <v>150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0.24</v>
      </c>
      <c r="I143" s="54">
        <v>0.39</v>
      </c>
      <c r="J143" s="54">
        <v>0</v>
      </c>
      <c r="K143" s="54">
        <v>0</v>
      </c>
      <c r="L143" s="54">
        <v>0.33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0.11</v>
      </c>
      <c r="S143" s="54">
        <v>0</v>
      </c>
      <c r="T143" s="54">
        <v>0</v>
      </c>
      <c r="U143" s="54">
        <v>0</v>
      </c>
      <c r="V143" s="54">
        <v>0.16</v>
      </c>
      <c r="W143" s="54">
        <v>0</v>
      </c>
      <c r="X143" s="54">
        <v>0</v>
      </c>
      <c r="Y143" s="54">
        <v>0</v>
      </c>
      <c r="Z143" s="54">
        <v>0</v>
      </c>
      <c r="AA143" s="54">
        <v>0</v>
      </c>
      <c r="AB143" s="54">
        <v>0.06</v>
      </c>
      <c r="AC143" s="54">
        <v>0</v>
      </c>
      <c r="AD143" s="54">
        <v>0</v>
      </c>
      <c r="AE143" s="54">
        <v>0</v>
      </c>
      <c r="AF143" s="54">
        <v>0.24</v>
      </c>
      <c r="AG143" s="54">
        <v>0</v>
      </c>
      <c r="AH143" s="54">
        <v>0</v>
      </c>
      <c r="AI143" s="54">
        <v>0</v>
      </c>
      <c r="AJ143" s="54">
        <v>0</v>
      </c>
      <c r="AK143" s="54">
        <v>0</v>
      </c>
      <c r="AL143" s="54">
        <v>0.02</v>
      </c>
      <c r="AM143" s="54">
        <v>0</v>
      </c>
      <c r="AN143" s="54">
        <v>0</v>
      </c>
      <c r="AO143" s="54">
        <v>0</v>
      </c>
      <c r="AP143" s="54">
        <v>0</v>
      </c>
      <c r="AQ143" s="54">
        <v>0</v>
      </c>
      <c r="AR143" s="54">
        <v>0</v>
      </c>
      <c r="AS143" s="54">
        <v>0</v>
      </c>
      <c r="AT143" s="54">
        <v>0</v>
      </c>
      <c r="AU143" s="54">
        <v>0</v>
      </c>
      <c r="AV143" s="54">
        <v>26.32</v>
      </c>
      <c r="AW143" s="54">
        <v>5.55</v>
      </c>
      <c r="AX143" s="54">
        <v>0</v>
      </c>
      <c r="AY143" s="54">
        <v>0</v>
      </c>
      <c r="AZ143" s="54">
        <v>76.28</v>
      </c>
      <c r="BA143" s="54">
        <v>0</v>
      </c>
      <c r="BB143" s="54">
        <v>0</v>
      </c>
      <c r="BC143" s="54">
        <v>0</v>
      </c>
      <c r="BD143" s="54">
        <v>0</v>
      </c>
      <c r="BE143" s="54">
        <v>0</v>
      </c>
      <c r="BF143" s="54">
        <v>21.68</v>
      </c>
      <c r="BG143" s="54">
        <v>1.87</v>
      </c>
      <c r="BH143" s="54">
        <v>1.4</v>
      </c>
      <c r="BI143" s="54">
        <v>0</v>
      </c>
      <c r="BJ143" s="54">
        <v>29.28</v>
      </c>
      <c r="BK143" s="34">
        <f t="shared" si="6"/>
        <v>163.93</v>
      </c>
    </row>
    <row r="144" spans="1:64" x14ac:dyDescent="0.2">
      <c r="A144" s="52"/>
      <c r="B144" s="53" t="s">
        <v>151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0.08</v>
      </c>
      <c r="I144" s="54">
        <v>0</v>
      </c>
      <c r="J144" s="54">
        <v>0</v>
      </c>
      <c r="K144" s="54">
        <v>0</v>
      </c>
      <c r="L144" s="54">
        <v>0.33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0.01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0</v>
      </c>
      <c r="AE144" s="54">
        <v>0</v>
      </c>
      <c r="AF144" s="54">
        <v>0</v>
      </c>
      <c r="AG144" s="54">
        <v>0</v>
      </c>
      <c r="AH144" s="54">
        <v>0</v>
      </c>
      <c r="AI144" s="54">
        <v>0</v>
      </c>
      <c r="AJ144" s="54">
        <v>0</v>
      </c>
      <c r="AK144" s="54">
        <v>0</v>
      </c>
      <c r="AL144" s="54">
        <v>0</v>
      </c>
      <c r="AM144" s="54">
        <v>0</v>
      </c>
      <c r="AN144" s="54">
        <v>0</v>
      </c>
      <c r="AO144" s="54">
        <v>0</v>
      </c>
      <c r="AP144" s="54">
        <v>0</v>
      </c>
      <c r="AQ144" s="54">
        <v>0</v>
      </c>
      <c r="AR144" s="54">
        <v>0</v>
      </c>
      <c r="AS144" s="54">
        <v>0</v>
      </c>
      <c r="AT144" s="54">
        <v>0</v>
      </c>
      <c r="AU144" s="54">
        <v>0</v>
      </c>
      <c r="AV144" s="54">
        <v>2.87</v>
      </c>
      <c r="AW144" s="54">
        <v>0.21</v>
      </c>
      <c r="AX144" s="54">
        <v>0</v>
      </c>
      <c r="AY144" s="54">
        <v>0</v>
      </c>
      <c r="AZ144" s="54">
        <v>34.21</v>
      </c>
      <c r="BA144" s="54">
        <v>0</v>
      </c>
      <c r="BB144" s="54">
        <v>0</v>
      </c>
      <c r="BC144" s="54">
        <v>0</v>
      </c>
      <c r="BD144" s="54">
        <v>0</v>
      </c>
      <c r="BE144" s="54">
        <v>0</v>
      </c>
      <c r="BF144" s="54">
        <v>1.4</v>
      </c>
      <c r="BG144" s="54">
        <v>0.4</v>
      </c>
      <c r="BH144" s="54">
        <v>0</v>
      </c>
      <c r="BI144" s="54">
        <v>0</v>
      </c>
      <c r="BJ144" s="54">
        <v>3.64</v>
      </c>
      <c r="BK144" s="34">
        <f t="shared" si="6"/>
        <v>43.15</v>
      </c>
    </row>
    <row r="145" spans="1:63" x14ac:dyDescent="0.2">
      <c r="A145" s="52"/>
      <c r="B145" s="53" t="s">
        <v>152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0.01</v>
      </c>
      <c r="I145" s="54">
        <v>4.95</v>
      </c>
      <c r="J145" s="54">
        <v>0</v>
      </c>
      <c r="K145" s="54">
        <v>0</v>
      </c>
      <c r="L145" s="54">
        <v>0.11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0.02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0</v>
      </c>
      <c r="Y145" s="54">
        <v>0</v>
      </c>
      <c r="Z145" s="54">
        <v>0</v>
      </c>
      <c r="AA145" s="54">
        <v>0</v>
      </c>
      <c r="AB145" s="54">
        <v>0</v>
      </c>
      <c r="AC145" s="54">
        <v>0</v>
      </c>
      <c r="AD145" s="54">
        <v>0</v>
      </c>
      <c r="AE145" s="54">
        <v>0</v>
      </c>
      <c r="AF145" s="54">
        <v>0</v>
      </c>
      <c r="AG145" s="54">
        <v>0</v>
      </c>
      <c r="AH145" s="54">
        <v>0</v>
      </c>
      <c r="AI145" s="54">
        <v>0</v>
      </c>
      <c r="AJ145" s="54">
        <v>0</v>
      </c>
      <c r="AK145" s="54">
        <v>0</v>
      </c>
      <c r="AL145" s="54">
        <v>0</v>
      </c>
      <c r="AM145" s="54">
        <v>0</v>
      </c>
      <c r="AN145" s="54">
        <v>0</v>
      </c>
      <c r="AO145" s="54">
        <v>0</v>
      </c>
      <c r="AP145" s="54">
        <v>0</v>
      </c>
      <c r="AQ145" s="54">
        <v>0</v>
      </c>
      <c r="AR145" s="54">
        <v>0</v>
      </c>
      <c r="AS145" s="54">
        <v>0</v>
      </c>
      <c r="AT145" s="54">
        <v>0</v>
      </c>
      <c r="AU145" s="54">
        <v>0</v>
      </c>
      <c r="AV145" s="54">
        <v>1.1499999999999999</v>
      </c>
      <c r="AW145" s="54">
        <v>0.99</v>
      </c>
      <c r="AX145" s="54">
        <v>0</v>
      </c>
      <c r="AY145" s="54">
        <v>0</v>
      </c>
      <c r="AZ145" s="54">
        <v>16.27</v>
      </c>
      <c r="BA145" s="54">
        <v>0</v>
      </c>
      <c r="BB145" s="54">
        <v>0</v>
      </c>
      <c r="BC145" s="54">
        <v>0</v>
      </c>
      <c r="BD145" s="54">
        <v>0</v>
      </c>
      <c r="BE145" s="54">
        <v>0</v>
      </c>
      <c r="BF145" s="54">
        <v>0.52</v>
      </c>
      <c r="BG145" s="54">
        <v>0.04</v>
      </c>
      <c r="BH145" s="54">
        <v>0</v>
      </c>
      <c r="BI145" s="54">
        <v>0</v>
      </c>
      <c r="BJ145" s="54">
        <v>1.44</v>
      </c>
      <c r="BK145" s="34">
        <f t="shared" si="6"/>
        <v>25.5</v>
      </c>
    </row>
    <row r="146" spans="1:63" x14ac:dyDescent="0.2">
      <c r="A146" s="52"/>
      <c r="B146" s="53" t="s">
        <v>153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0.21</v>
      </c>
      <c r="I146" s="54">
        <v>0</v>
      </c>
      <c r="J146" s="54">
        <v>0</v>
      </c>
      <c r="K146" s="54">
        <v>0</v>
      </c>
      <c r="L146" s="54">
        <v>0.56000000000000005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0.08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0.01</v>
      </c>
      <c r="AC146" s="54">
        <v>0</v>
      </c>
      <c r="AD146" s="54">
        <v>0</v>
      </c>
      <c r="AE146" s="54">
        <v>0</v>
      </c>
      <c r="AF146" s="54">
        <v>0.26</v>
      </c>
      <c r="AG146" s="54">
        <v>0</v>
      </c>
      <c r="AH146" s="54">
        <v>0</v>
      </c>
      <c r="AI146" s="54">
        <v>0</v>
      </c>
      <c r="AJ146" s="54">
        <v>0</v>
      </c>
      <c r="AK146" s="54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54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10.42</v>
      </c>
      <c r="AW146" s="54">
        <v>1.91</v>
      </c>
      <c r="AX146" s="54">
        <v>0</v>
      </c>
      <c r="AY146" s="54">
        <v>0</v>
      </c>
      <c r="AZ146" s="54">
        <v>48.23</v>
      </c>
      <c r="BA146" s="54">
        <v>0</v>
      </c>
      <c r="BB146" s="54">
        <v>0</v>
      </c>
      <c r="BC146" s="54">
        <v>0</v>
      </c>
      <c r="BD146" s="54">
        <v>0</v>
      </c>
      <c r="BE146" s="54">
        <v>0</v>
      </c>
      <c r="BF146" s="54">
        <v>7.72</v>
      </c>
      <c r="BG146" s="54">
        <v>0.76</v>
      </c>
      <c r="BH146" s="54">
        <v>0</v>
      </c>
      <c r="BI146" s="54">
        <v>0</v>
      </c>
      <c r="BJ146" s="54">
        <v>19.09</v>
      </c>
      <c r="BK146" s="34">
        <f t="shared" si="6"/>
        <v>89.25</v>
      </c>
    </row>
    <row r="147" spans="1:63" x14ac:dyDescent="0.2">
      <c r="A147" s="52"/>
      <c r="B147" s="53" t="s">
        <v>154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0.15</v>
      </c>
      <c r="I147" s="54">
        <v>0</v>
      </c>
      <c r="J147" s="54">
        <v>0</v>
      </c>
      <c r="K147" s="54">
        <v>0</v>
      </c>
      <c r="L147" s="54">
        <v>0.17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0.05</v>
      </c>
      <c r="S147" s="54">
        <v>0</v>
      </c>
      <c r="T147" s="54">
        <v>0</v>
      </c>
      <c r="U147" s="54">
        <v>0</v>
      </c>
      <c r="V147" s="54">
        <v>0.03</v>
      </c>
      <c r="W147" s="54">
        <v>0</v>
      </c>
      <c r="X147" s="54">
        <v>0</v>
      </c>
      <c r="Y147" s="54">
        <v>0</v>
      </c>
      <c r="Z147" s="54">
        <v>0</v>
      </c>
      <c r="AA147" s="54">
        <v>0</v>
      </c>
      <c r="AB147" s="54">
        <v>0.01</v>
      </c>
      <c r="AC147" s="54">
        <v>0</v>
      </c>
      <c r="AD147" s="54">
        <v>0</v>
      </c>
      <c r="AE147" s="54">
        <v>0</v>
      </c>
      <c r="AF147" s="54">
        <v>0.13</v>
      </c>
      <c r="AG147" s="54">
        <v>0</v>
      </c>
      <c r="AH147" s="54">
        <v>0</v>
      </c>
      <c r="AI147" s="54">
        <v>0</v>
      </c>
      <c r="AJ147" s="54">
        <v>0</v>
      </c>
      <c r="AK147" s="54">
        <v>0</v>
      </c>
      <c r="AL147" s="54">
        <v>0</v>
      </c>
      <c r="AM147" s="54">
        <v>0</v>
      </c>
      <c r="AN147" s="54">
        <v>0</v>
      </c>
      <c r="AO147" s="54">
        <v>0</v>
      </c>
      <c r="AP147" s="54">
        <v>0</v>
      </c>
      <c r="AQ147" s="54">
        <v>0</v>
      </c>
      <c r="AR147" s="54">
        <v>0</v>
      </c>
      <c r="AS147" s="54">
        <v>0</v>
      </c>
      <c r="AT147" s="54">
        <v>0</v>
      </c>
      <c r="AU147" s="54">
        <v>0</v>
      </c>
      <c r="AV147" s="54">
        <v>4.6399999999999997</v>
      </c>
      <c r="AW147" s="54">
        <v>1.54</v>
      </c>
      <c r="AX147" s="54">
        <v>0</v>
      </c>
      <c r="AY147" s="54">
        <v>0</v>
      </c>
      <c r="AZ147" s="54">
        <v>28.96</v>
      </c>
      <c r="BA147" s="54">
        <v>0</v>
      </c>
      <c r="BB147" s="54">
        <v>0</v>
      </c>
      <c r="BC147" s="54">
        <v>0</v>
      </c>
      <c r="BD147" s="54">
        <v>0</v>
      </c>
      <c r="BE147" s="54">
        <v>0</v>
      </c>
      <c r="BF147" s="54">
        <v>2.0699999999999998</v>
      </c>
      <c r="BG147" s="54">
        <v>6.81</v>
      </c>
      <c r="BH147" s="54">
        <v>0</v>
      </c>
      <c r="BI147" s="54">
        <v>0</v>
      </c>
      <c r="BJ147" s="54">
        <v>8.1</v>
      </c>
      <c r="BK147" s="34">
        <f t="shared" si="6"/>
        <v>52.660000000000004</v>
      </c>
    </row>
    <row r="148" spans="1:63" x14ac:dyDescent="0.2">
      <c r="A148" s="52"/>
      <c r="B148" s="53" t="s">
        <v>155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0.22</v>
      </c>
      <c r="I148" s="54">
        <v>0</v>
      </c>
      <c r="J148" s="54">
        <v>0</v>
      </c>
      <c r="K148" s="54">
        <v>0</v>
      </c>
      <c r="L148" s="54">
        <v>0.34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0.08</v>
      </c>
      <c r="S148" s="54">
        <v>0</v>
      </c>
      <c r="T148" s="54">
        <v>0</v>
      </c>
      <c r="U148" s="54">
        <v>0</v>
      </c>
      <c r="V148" s="54">
        <v>7.0000000000000007E-2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  <c r="AF148" s="54">
        <v>0</v>
      </c>
      <c r="AG148" s="54">
        <v>0</v>
      </c>
      <c r="AH148" s="54">
        <v>0</v>
      </c>
      <c r="AI148" s="54">
        <v>0</v>
      </c>
      <c r="AJ148" s="54">
        <v>0</v>
      </c>
      <c r="AK148" s="54">
        <v>0</v>
      </c>
      <c r="AL148" s="54">
        <v>0</v>
      </c>
      <c r="AM148" s="54">
        <v>0</v>
      </c>
      <c r="AN148" s="54">
        <v>0</v>
      </c>
      <c r="AO148" s="54">
        <v>0</v>
      </c>
      <c r="AP148" s="54">
        <v>0</v>
      </c>
      <c r="AQ148" s="54">
        <v>0</v>
      </c>
      <c r="AR148" s="54">
        <v>0</v>
      </c>
      <c r="AS148" s="54">
        <v>0</v>
      </c>
      <c r="AT148" s="54">
        <v>0</v>
      </c>
      <c r="AU148" s="54">
        <v>0</v>
      </c>
      <c r="AV148" s="54">
        <v>4.46</v>
      </c>
      <c r="AW148" s="54">
        <v>1.6</v>
      </c>
      <c r="AX148" s="54">
        <v>0</v>
      </c>
      <c r="AY148" s="54">
        <v>0</v>
      </c>
      <c r="AZ148" s="54">
        <v>24.5</v>
      </c>
      <c r="BA148" s="54">
        <v>0</v>
      </c>
      <c r="BB148" s="54">
        <v>0</v>
      </c>
      <c r="BC148" s="54">
        <v>0</v>
      </c>
      <c r="BD148" s="54">
        <v>0</v>
      </c>
      <c r="BE148" s="54">
        <v>0</v>
      </c>
      <c r="BF148" s="54">
        <v>3.66</v>
      </c>
      <c r="BG148" s="54">
        <v>0.13</v>
      </c>
      <c r="BH148" s="54">
        <v>0</v>
      </c>
      <c r="BI148" s="54">
        <v>0</v>
      </c>
      <c r="BJ148" s="54">
        <v>10.119999999999999</v>
      </c>
      <c r="BK148" s="34">
        <f t="shared" si="6"/>
        <v>45.18</v>
      </c>
    </row>
    <row r="149" spans="1:63" x14ac:dyDescent="0.2">
      <c r="A149" s="52"/>
      <c r="B149" s="53" t="s">
        <v>156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0.31</v>
      </c>
      <c r="I149" s="54">
        <v>0.01</v>
      </c>
      <c r="J149" s="54">
        <v>0</v>
      </c>
      <c r="K149" s="54">
        <v>0</v>
      </c>
      <c r="L149" s="54">
        <v>0.6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7.0000000000000007E-2</v>
      </c>
      <c r="S149" s="54">
        <v>0</v>
      </c>
      <c r="T149" s="54">
        <v>0</v>
      </c>
      <c r="U149" s="54">
        <v>0</v>
      </c>
      <c r="V149" s="54">
        <v>0.05</v>
      </c>
      <c r="W149" s="54">
        <v>0</v>
      </c>
      <c r="X149" s="54">
        <v>0</v>
      </c>
      <c r="Y149" s="54">
        <v>0</v>
      </c>
      <c r="Z149" s="54">
        <v>0</v>
      </c>
      <c r="AA149" s="54">
        <v>0</v>
      </c>
      <c r="AB149" s="54">
        <v>0.01</v>
      </c>
      <c r="AC149" s="54">
        <v>0</v>
      </c>
      <c r="AD149" s="54">
        <v>0</v>
      </c>
      <c r="AE149" s="54">
        <v>0</v>
      </c>
      <c r="AF149" s="54">
        <v>0.28999999999999998</v>
      </c>
      <c r="AG149" s="54">
        <v>0</v>
      </c>
      <c r="AH149" s="54">
        <v>0</v>
      </c>
      <c r="AI149" s="54">
        <v>0</v>
      </c>
      <c r="AJ149" s="54">
        <v>0</v>
      </c>
      <c r="AK149" s="54">
        <v>0</v>
      </c>
      <c r="AL149" s="54">
        <v>0.01</v>
      </c>
      <c r="AM149" s="54">
        <v>0</v>
      </c>
      <c r="AN149" s="54">
        <v>0</v>
      </c>
      <c r="AO149" s="54">
        <v>0</v>
      </c>
      <c r="AP149" s="54">
        <v>0</v>
      </c>
      <c r="AQ149" s="54">
        <v>0</v>
      </c>
      <c r="AR149" s="54">
        <v>0</v>
      </c>
      <c r="AS149" s="54">
        <v>0</v>
      </c>
      <c r="AT149" s="54">
        <v>0</v>
      </c>
      <c r="AU149" s="54">
        <v>0</v>
      </c>
      <c r="AV149" s="54">
        <v>3.8</v>
      </c>
      <c r="AW149" s="54">
        <v>4.24</v>
      </c>
      <c r="AX149" s="54">
        <v>0</v>
      </c>
      <c r="AY149" s="54">
        <v>0</v>
      </c>
      <c r="AZ149" s="54">
        <v>34.03</v>
      </c>
      <c r="BA149" s="54">
        <v>0</v>
      </c>
      <c r="BB149" s="54">
        <v>0</v>
      </c>
      <c r="BC149" s="54">
        <v>0</v>
      </c>
      <c r="BD149" s="54">
        <v>0</v>
      </c>
      <c r="BE149" s="54">
        <v>0</v>
      </c>
      <c r="BF149" s="54">
        <v>2</v>
      </c>
      <c r="BG149" s="54">
        <v>1.35</v>
      </c>
      <c r="BH149" s="54">
        <v>0</v>
      </c>
      <c r="BI149" s="54">
        <v>0</v>
      </c>
      <c r="BJ149" s="54">
        <v>3.71</v>
      </c>
      <c r="BK149" s="34">
        <f t="shared" si="6"/>
        <v>50.480000000000004</v>
      </c>
    </row>
    <row r="150" spans="1:63" x14ac:dyDescent="0.2">
      <c r="A150" s="52"/>
      <c r="B150" s="53" t="s">
        <v>157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0.44</v>
      </c>
      <c r="I150" s="54">
        <v>0.02</v>
      </c>
      <c r="J150" s="54">
        <v>0</v>
      </c>
      <c r="K150" s="54">
        <v>0</v>
      </c>
      <c r="L150" s="54">
        <v>0.77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0.12</v>
      </c>
      <c r="S150" s="54">
        <v>0</v>
      </c>
      <c r="T150" s="54">
        <v>0</v>
      </c>
      <c r="U150" s="54">
        <v>0</v>
      </c>
      <c r="V150" s="54">
        <v>0.16</v>
      </c>
      <c r="W150" s="54">
        <v>0</v>
      </c>
      <c r="X150" s="54">
        <v>0</v>
      </c>
      <c r="Y150" s="54">
        <v>0</v>
      </c>
      <c r="Z150" s="54">
        <v>0</v>
      </c>
      <c r="AA150" s="54">
        <v>0</v>
      </c>
      <c r="AB150" s="54">
        <v>0</v>
      </c>
      <c r="AC150" s="54">
        <v>0</v>
      </c>
      <c r="AD150" s="54">
        <v>0</v>
      </c>
      <c r="AE150" s="54">
        <v>0</v>
      </c>
      <c r="AF150" s="54">
        <v>0</v>
      </c>
      <c r="AG150" s="54">
        <v>0</v>
      </c>
      <c r="AH150" s="54">
        <v>0</v>
      </c>
      <c r="AI150" s="54">
        <v>0</v>
      </c>
      <c r="AJ150" s="54">
        <v>0</v>
      </c>
      <c r="AK150" s="54">
        <v>0</v>
      </c>
      <c r="AL150" s="54">
        <v>0</v>
      </c>
      <c r="AM150" s="54">
        <v>0</v>
      </c>
      <c r="AN150" s="54">
        <v>0</v>
      </c>
      <c r="AO150" s="54">
        <v>0</v>
      </c>
      <c r="AP150" s="54">
        <v>0</v>
      </c>
      <c r="AQ150" s="54">
        <v>0</v>
      </c>
      <c r="AR150" s="54">
        <v>0</v>
      </c>
      <c r="AS150" s="54">
        <v>0</v>
      </c>
      <c r="AT150" s="54">
        <v>0</v>
      </c>
      <c r="AU150" s="54">
        <v>0</v>
      </c>
      <c r="AV150" s="54">
        <v>5.63</v>
      </c>
      <c r="AW150" s="54">
        <v>3.2</v>
      </c>
      <c r="AX150" s="54">
        <v>0</v>
      </c>
      <c r="AY150" s="54">
        <v>0</v>
      </c>
      <c r="AZ150" s="54">
        <v>29.54</v>
      </c>
      <c r="BA150" s="54">
        <v>0</v>
      </c>
      <c r="BB150" s="54">
        <v>0</v>
      </c>
      <c r="BC150" s="54">
        <v>0</v>
      </c>
      <c r="BD150" s="54">
        <v>0</v>
      </c>
      <c r="BE150" s="54">
        <v>0</v>
      </c>
      <c r="BF150" s="54">
        <v>3.33</v>
      </c>
      <c r="BG150" s="54">
        <v>1.43</v>
      </c>
      <c r="BH150" s="54">
        <v>0</v>
      </c>
      <c r="BI150" s="54">
        <v>0</v>
      </c>
      <c r="BJ150" s="54">
        <v>10.36</v>
      </c>
      <c r="BK150" s="34">
        <f t="shared" si="6"/>
        <v>54.999999999999993</v>
      </c>
    </row>
    <row r="151" spans="1:63" x14ac:dyDescent="0.2">
      <c r="A151" s="52"/>
      <c r="B151" s="53" t="s">
        <v>158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0.34</v>
      </c>
      <c r="I151" s="54">
        <v>0.01</v>
      </c>
      <c r="J151" s="54">
        <v>0</v>
      </c>
      <c r="K151" s="54">
        <v>0</v>
      </c>
      <c r="L151" s="54">
        <v>0.76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0.05</v>
      </c>
      <c r="S151" s="54">
        <v>0</v>
      </c>
      <c r="T151" s="54">
        <v>0</v>
      </c>
      <c r="U151" s="54">
        <v>0</v>
      </c>
      <c r="V151" s="54">
        <v>0.19</v>
      </c>
      <c r="W151" s="54">
        <v>0</v>
      </c>
      <c r="X151" s="54">
        <v>0</v>
      </c>
      <c r="Y151" s="54">
        <v>0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  <c r="AF151" s="54">
        <v>0.57999999999999996</v>
      </c>
      <c r="AG151" s="54">
        <v>0</v>
      </c>
      <c r="AH151" s="54">
        <v>0</v>
      </c>
      <c r="AI151" s="54">
        <v>0</v>
      </c>
      <c r="AJ151" s="54">
        <v>0</v>
      </c>
      <c r="AK151" s="54">
        <v>0</v>
      </c>
      <c r="AL151" s="54">
        <v>0.02</v>
      </c>
      <c r="AM151" s="54">
        <v>0</v>
      </c>
      <c r="AN151" s="54">
        <v>0</v>
      </c>
      <c r="AO151" s="54">
        <v>0</v>
      </c>
      <c r="AP151" s="54">
        <v>0</v>
      </c>
      <c r="AQ151" s="54">
        <v>0</v>
      </c>
      <c r="AR151" s="54">
        <v>0</v>
      </c>
      <c r="AS151" s="54">
        <v>0</v>
      </c>
      <c r="AT151" s="54">
        <v>0</v>
      </c>
      <c r="AU151" s="54">
        <v>0</v>
      </c>
      <c r="AV151" s="54">
        <v>4.59</v>
      </c>
      <c r="AW151" s="54">
        <v>1.99</v>
      </c>
      <c r="AX151" s="54">
        <v>0</v>
      </c>
      <c r="AY151" s="54">
        <v>0</v>
      </c>
      <c r="AZ151" s="54">
        <v>42.68</v>
      </c>
      <c r="BA151" s="54">
        <v>0</v>
      </c>
      <c r="BB151" s="54">
        <v>0</v>
      </c>
      <c r="BC151" s="54">
        <v>0</v>
      </c>
      <c r="BD151" s="54">
        <v>0</v>
      </c>
      <c r="BE151" s="54">
        <v>0</v>
      </c>
      <c r="BF151" s="54">
        <v>1.36</v>
      </c>
      <c r="BG151" s="54">
        <v>0.8</v>
      </c>
      <c r="BH151" s="54">
        <v>0.28999999999999998</v>
      </c>
      <c r="BI151" s="54">
        <v>0</v>
      </c>
      <c r="BJ151" s="54">
        <v>5.31</v>
      </c>
      <c r="BK151" s="34">
        <f t="shared" si="6"/>
        <v>58.97</v>
      </c>
    </row>
    <row r="152" spans="1:63" x14ac:dyDescent="0.2">
      <c r="A152" s="52"/>
      <c r="B152" s="53" t="s">
        <v>159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0.31</v>
      </c>
      <c r="I152" s="54">
        <v>0</v>
      </c>
      <c r="J152" s="54">
        <v>0</v>
      </c>
      <c r="K152" s="54">
        <v>0</v>
      </c>
      <c r="L152" s="54">
        <v>0.33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0.11</v>
      </c>
      <c r="S152" s="54">
        <v>0</v>
      </c>
      <c r="T152" s="54">
        <v>0</v>
      </c>
      <c r="U152" s="54">
        <v>0</v>
      </c>
      <c r="V152" s="54">
        <v>7.0000000000000007E-2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4">
        <v>0</v>
      </c>
      <c r="AG152" s="54">
        <v>0</v>
      </c>
      <c r="AH152" s="54">
        <v>0</v>
      </c>
      <c r="AI152" s="54">
        <v>0</v>
      </c>
      <c r="AJ152" s="54">
        <v>0</v>
      </c>
      <c r="AK152" s="54">
        <v>0</v>
      </c>
      <c r="AL152" s="54">
        <v>0</v>
      </c>
      <c r="AM152" s="54">
        <v>0</v>
      </c>
      <c r="AN152" s="54">
        <v>0</v>
      </c>
      <c r="AO152" s="54">
        <v>0</v>
      </c>
      <c r="AP152" s="54">
        <v>0</v>
      </c>
      <c r="AQ152" s="54">
        <v>0</v>
      </c>
      <c r="AR152" s="54">
        <v>0</v>
      </c>
      <c r="AS152" s="54">
        <v>0</v>
      </c>
      <c r="AT152" s="54">
        <v>0</v>
      </c>
      <c r="AU152" s="54">
        <v>0</v>
      </c>
      <c r="AV152" s="54">
        <v>2.68</v>
      </c>
      <c r="AW152" s="54">
        <v>1.56</v>
      </c>
      <c r="AX152" s="54">
        <v>0</v>
      </c>
      <c r="AY152" s="54">
        <v>0</v>
      </c>
      <c r="AZ152" s="54">
        <v>9.6300000000000008</v>
      </c>
      <c r="BA152" s="54">
        <v>0</v>
      </c>
      <c r="BB152" s="54">
        <v>0</v>
      </c>
      <c r="BC152" s="54">
        <v>0</v>
      </c>
      <c r="BD152" s="54">
        <v>0</v>
      </c>
      <c r="BE152" s="54">
        <v>0</v>
      </c>
      <c r="BF152" s="54">
        <v>2.4300000000000002</v>
      </c>
      <c r="BG152" s="54">
        <v>0.44</v>
      </c>
      <c r="BH152" s="54">
        <v>0.57999999999999996</v>
      </c>
      <c r="BI152" s="54">
        <v>0</v>
      </c>
      <c r="BJ152" s="54">
        <v>5.97</v>
      </c>
      <c r="BK152" s="34">
        <f t="shared" si="6"/>
        <v>24.11</v>
      </c>
    </row>
    <row r="153" spans="1:63" x14ac:dyDescent="0.2">
      <c r="A153" s="52"/>
      <c r="B153" s="53" t="s">
        <v>160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0.37</v>
      </c>
      <c r="I153" s="54">
        <v>0.01</v>
      </c>
      <c r="J153" s="54">
        <v>0</v>
      </c>
      <c r="K153" s="54">
        <v>0</v>
      </c>
      <c r="L153" s="54">
        <v>1.1499999999999999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0.16</v>
      </c>
      <c r="S153" s="54">
        <v>0.02</v>
      </c>
      <c r="T153" s="54">
        <v>0</v>
      </c>
      <c r="U153" s="54">
        <v>0</v>
      </c>
      <c r="V153" s="54">
        <v>0.04</v>
      </c>
      <c r="W153" s="54">
        <v>0</v>
      </c>
      <c r="X153" s="54">
        <v>0</v>
      </c>
      <c r="Y153" s="54">
        <v>0</v>
      </c>
      <c r="Z153" s="54">
        <v>0</v>
      </c>
      <c r="AA153" s="54">
        <v>0</v>
      </c>
      <c r="AB153" s="54">
        <v>0.06</v>
      </c>
      <c r="AC153" s="54">
        <v>0</v>
      </c>
      <c r="AD153" s="54">
        <v>0</v>
      </c>
      <c r="AE153" s="54">
        <v>0</v>
      </c>
      <c r="AF153" s="54">
        <v>0</v>
      </c>
      <c r="AG153" s="54">
        <v>0</v>
      </c>
      <c r="AH153" s="54">
        <v>0</v>
      </c>
      <c r="AI153" s="54">
        <v>0</v>
      </c>
      <c r="AJ153" s="54">
        <v>0</v>
      </c>
      <c r="AK153" s="54">
        <v>0</v>
      </c>
      <c r="AL153" s="54">
        <v>0</v>
      </c>
      <c r="AM153" s="54">
        <v>0</v>
      </c>
      <c r="AN153" s="54">
        <v>0</v>
      </c>
      <c r="AO153" s="54">
        <v>0</v>
      </c>
      <c r="AP153" s="54">
        <v>0.06</v>
      </c>
      <c r="AQ153" s="54">
        <v>0</v>
      </c>
      <c r="AR153" s="54">
        <v>0</v>
      </c>
      <c r="AS153" s="54">
        <v>0</v>
      </c>
      <c r="AT153" s="54">
        <v>0</v>
      </c>
      <c r="AU153" s="54">
        <v>0</v>
      </c>
      <c r="AV153" s="54">
        <v>7.24</v>
      </c>
      <c r="AW153" s="54">
        <v>3.5</v>
      </c>
      <c r="AX153" s="54">
        <v>0</v>
      </c>
      <c r="AY153" s="54">
        <v>0</v>
      </c>
      <c r="AZ153" s="54">
        <v>28.6</v>
      </c>
      <c r="BA153" s="54">
        <v>0</v>
      </c>
      <c r="BB153" s="54">
        <v>0</v>
      </c>
      <c r="BC153" s="54">
        <v>0</v>
      </c>
      <c r="BD153" s="54">
        <v>0</v>
      </c>
      <c r="BE153" s="54">
        <v>0</v>
      </c>
      <c r="BF153" s="54">
        <v>5.76</v>
      </c>
      <c r="BG153" s="54">
        <v>0.62</v>
      </c>
      <c r="BH153" s="54">
        <v>3.42</v>
      </c>
      <c r="BI153" s="54">
        <v>0</v>
      </c>
      <c r="BJ153" s="54">
        <v>12.61</v>
      </c>
      <c r="BK153" s="34">
        <f t="shared" si="6"/>
        <v>63.62</v>
      </c>
    </row>
    <row r="154" spans="1:63" x14ac:dyDescent="0.2">
      <c r="A154" s="52"/>
      <c r="B154" s="53" t="s">
        <v>161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0.37</v>
      </c>
      <c r="I154" s="54">
        <v>0</v>
      </c>
      <c r="J154" s="54">
        <v>0</v>
      </c>
      <c r="K154" s="54">
        <v>0</v>
      </c>
      <c r="L154" s="54">
        <v>0.77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0.09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4">
        <v>0</v>
      </c>
      <c r="Z154" s="54">
        <v>0</v>
      </c>
      <c r="AA154" s="54">
        <v>0</v>
      </c>
      <c r="AB154" s="54">
        <v>0.01</v>
      </c>
      <c r="AC154" s="54">
        <v>0</v>
      </c>
      <c r="AD154" s="54">
        <v>0</v>
      </c>
      <c r="AE154" s="54">
        <v>0</v>
      </c>
      <c r="AF154" s="54">
        <v>0</v>
      </c>
      <c r="AG154" s="54">
        <v>0</v>
      </c>
      <c r="AH154" s="54">
        <v>0</v>
      </c>
      <c r="AI154" s="54">
        <v>0</v>
      </c>
      <c r="AJ154" s="54">
        <v>0</v>
      </c>
      <c r="AK154" s="54">
        <v>0</v>
      </c>
      <c r="AL154" s="54">
        <v>0</v>
      </c>
      <c r="AM154" s="54">
        <v>0</v>
      </c>
      <c r="AN154" s="54">
        <v>0</v>
      </c>
      <c r="AO154" s="54">
        <v>0</v>
      </c>
      <c r="AP154" s="54">
        <v>0</v>
      </c>
      <c r="AQ154" s="54">
        <v>0</v>
      </c>
      <c r="AR154" s="54">
        <v>0</v>
      </c>
      <c r="AS154" s="54">
        <v>0</v>
      </c>
      <c r="AT154" s="54">
        <v>0</v>
      </c>
      <c r="AU154" s="54">
        <v>0</v>
      </c>
      <c r="AV154" s="54">
        <v>4.08</v>
      </c>
      <c r="AW154" s="54">
        <v>1.31</v>
      </c>
      <c r="AX154" s="54">
        <v>0</v>
      </c>
      <c r="AY154" s="54">
        <v>0</v>
      </c>
      <c r="AZ154" s="54">
        <v>13.6</v>
      </c>
      <c r="BA154" s="54">
        <v>0</v>
      </c>
      <c r="BB154" s="54">
        <v>0</v>
      </c>
      <c r="BC154" s="54">
        <v>0</v>
      </c>
      <c r="BD154" s="54">
        <v>0</v>
      </c>
      <c r="BE154" s="54">
        <v>0</v>
      </c>
      <c r="BF154" s="54">
        <v>2.97</v>
      </c>
      <c r="BG154" s="54">
        <v>9.25</v>
      </c>
      <c r="BH154" s="54">
        <v>0</v>
      </c>
      <c r="BI154" s="54">
        <v>0</v>
      </c>
      <c r="BJ154" s="54">
        <v>6.23</v>
      </c>
      <c r="BK154" s="34">
        <f t="shared" si="6"/>
        <v>38.680000000000007</v>
      </c>
    </row>
    <row r="155" spans="1:63" x14ac:dyDescent="0.2">
      <c r="A155" s="52"/>
      <c r="B155" s="53" t="s">
        <v>162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0.3</v>
      </c>
      <c r="I155" s="54">
        <v>0.06</v>
      </c>
      <c r="J155" s="54">
        <v>0</v>
      </c>
      <c r="K155" s="54">
        <v>0</v>
      </c>
      <c r="L155" s="54">
        <v>1.27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0.1</v>
      </c>
      <c r="S155" s="54">
        <v>0</v>
      </c>
      <c r="T155" s="54">
        <v>0</v>
      </c>
      <c r="U155" s="54">
        <v>0</v>
      </c>
      <c r="V155" s="54">
        <v>0.04</v>
      </c>
      <c r="W155" s="54">
        <v>0</v>
      </c>
      <c r="X155" s="54">
        <v>0</v>
      </c>
      <c r="Y155" s="54">
        <v>0</v>
      </c>
      <c r="Z155" s="54">
        <v>0</v>
      </c>
      <c r="AA155" s="54">
        <v>0</v>
      </c>
      <c r="AB155" s="54">
        <v>0.03</v>
      </c>
      <c r="AC155" s="54">
        <v>0</v>
      </c>
      <c r="AD155" s="54">
        <v>0</v>
      </c>
      <c r="AE155" s="54">
        <v>0</v>
      </c>
      <c r="AF155" s="54">
        <v>0</v>
      </c>
      <c r="AG155" s="54">
        <v>0</v>
      </c>
      <c r="AH155" s="54">
        <v>0</v>
      </c>
      <c r="AI155" s="54">
        <v>0</v>
      </c>
      <c r="AJ155" s="54">
        <v>0</v>
      </c>
      <c r="AK155" s="54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6.17</v>
      </c>
      <c r="AW155" s="54">
        <v>3.17</v>
      </c>
      <c r="AX155" s="54">
        <v>0</v>
      </c>
      <c r="AY155" s="54">
        <v>0</v>
      </c>
      <c r="AZ155" s="54">
        <v>41.29</v>
      </c>
      <c r="BA155" s="54">
        <v>0</v>
      </c>
      <c r="BB155" s="54">
        <v>0</v>
      </c>
      <c r="BC155" s="54">
        <v>0</v>
      </c>
      <c r="BD155" s="54">
        <v>0</v>
      </c>
      <c r="BE155" s="54">
        <v>0</v>
      </c>
      <c r="BF155" s="54">
        <v>7.79</v>
      </c>
      <c r="BG155" s="54">
        <v>0.46</v>
      </c>
      <c r="BH155" s="54">
        <v>1.1200000000000001</v>
      </c>
      <c r="BI155" s="54">
        <v>0</v>
      </c>
      <c r="BJ155" s="54">
        <v>15.91</v>
      </c>
      <c r="BK155" s="34">
        <f t="shared" si="6"/>
        <v>77.709999999999994</v>
      </c>
    </row>
    <row r="156" spans="1:63" x14ac:dyDescent="0.2">
      <c r="A156" s="52"/>
      <c r="B156" s="53" t="s">
        <v>163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0.49</v>
      </c>
      <c r="I156" s="54">
        <v>0.05</v>
      </c>
      <c r="J156" s="54">
        <v>0</v>
      </c>
      <c r="K156" s="54">
        <v>0</v>
      </c>
      <c r="L156" s="54">
        <v>1.48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0.15</v>
      </c>
      <c r="S156" s="54">
        <v>0</v>
      </c>
      <c r="T156" s="54">
        <v>0</v>
      </c>
      <c r="U156" s="54">
        <v>0</v>
      </c>
      <c r="V156" s="54">
        <v>0.38</v>
      </c>
      <c r="W156" s="54">
        <v>0</v>
      </c>
      <c r="X156" s="54">
        <v>0</v>
      </c>
      <c r="Y156" s="54">
        <v>0</v>
      </c>
      <c r="Z156" s="54">
        <v>0</v>
      </c>
      <c r="AA156" s="54">
        <v>0</v>
      </c>
      <c r="AB156" s="54">
        <v>0.02</v>
      </c>
      <c r="AC156" s="54">
        <v>0</v>
      </c>
      <c r="AD156" s="54">
        <v>0</v>
      </c>
      <c r="AE156" s="54">
        <v>0</v>
      </c>
      <c r="AF156" s="54">
        <v>0.03</v>
      </c>
      <c r="AG156" s="54">
        <v>0</v>
      </c>
      <c r="AH156" s="54">
        <v>0</v>
      </c>
      <c r="AI156" s="54">
        <v>0</v>
      </c>
      <c r="AJ156" s="54">
        <v>0</v>
      </c>
      <c r="AK156" s="54">
        <v>0</v>
      </c>
      <c r="AL156" s="54">
        <v>0</v>
      </c>
      <c r="AM156" s="54">
        <v>0</v>
      </c>
      <c r="AN156" s="54">
        <v>0</v>
      </c>
      <c r="AO156" s="54">
        <v>0</v>
      </c>
      <c r="AP156" s="54">
        <v>0</v>
      </c>
      <c r="AQ156" s="54">
        <v>0</v>
      </c>
      <c r="AR156" s="54">
        <v>0</v>
      </c>
      <c r="AS156" s="54">
        <v>0</v>
      </c>
      <c r="AT156" s="54">
        <v>0</v>
      </c>
      <c r="AU156" s="54">
        <v>0</v>
      </c>
      <c r="AV156" s="54">
        <v>4.08</v>
      </c>
      <c r="AW156" s="54">
        <v>4.54</v>
      </c>
      <c r="AX156" s="54">
        <v>0</v>
      </c>
      <c r="AY156" s="54">
        <v>0</v>
      </c>
      <c r="AZ156" s="54">
        <v>18.45</v>
      </c>
      <c r="BA156" s="54">
        <v>0</v>
      </c>
      <c r="BB156" s="54">
        <v>0</v>
      </c>
      <c r="BC156" s="54">
        <v>0</v>
      </c>
      <c r="BD156" s="54">
        <v>0</v>
      </c>
      <c r="BE156" s="54">
        <v>0</v>
      </c>
      <c r="BF156" s="54">
        <v>2.84</v>
      </c>
      <c r="BG156" s="54">
        <v>0.28000000000000003</v>
      </c>
      <c r="BH156" s="54">
        <v>0</v>
      </c>
      <c r="BI156" s="54">
        <v>0</v>
      </c>
      <c r="BJ156" s="54">
        <v>6.42</v>
      </c>
      <c r="BK156" s="34">
        <f t="shared" si="6"/>
        <v>39.21</v>
      </c>
    </row>
    <row r="157" spans="1:63" x14ac:dyDescent="0.2">
      <c r="A157" s="52"/>
      <c r="B157" s="53" t="s">
        <v>164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0.1</v>
      </c>
      <c r="I157" s="54">
        <v>6.12</v>
      </c>
      <c r="J157" s="54">
        <v>0</v>
      </c>
      <c r="K157" s="54">
        <v>0</v>
      </c>
      <c r="L157" s="54">
        <v>0.89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0.05</v>
      </c>
      <c r="S157" s="54">
        <v>0.01</v>
      </c>
      <c r="T157" s="54">
        <v>0</v>
      </c>
      <c r="U157" s="54">
        <v>0</v>
      </c>
      <c r="V157" s="54">
        <v>0.17</v>
      </c>
      <c r="W157" s="54">
        <v>0</v>
      </c>
      <c r="X157" s="54">
        <v>0</v>
      </c>
      <c r="Y157" s="54">
        <v>0</v>
      </c>
      <c r="Z157" s="54">
        <v>0</v>
      </c>
      <c r="AA157" s="54">
        <v>0</v>
      </c>
      <c r="AB157" s="54">
        <v>0</v>
      </c>
      <c r="AC157" s="54">
        <v>0</v>
      </c>
      <c r="AD157" s="54">
        <v>0</v>
      </c>
      <c r="AE157" s="54">
        <v>0</v>
      </c>
      <c r="AF157" s="54">
        <v>0</v>
      </c>
      <c r="AG157" s="54">
        <v>0</v>
      </c>
      <c r="AH157" s="54">
        <v>0</v>
      </c>
      <c r="AI157" s="54">
        <v>0</v>
      </c>
      <c r="AJ157" s="54">
        <v>0</v>
      </c>
      <c r="AK157" s="54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0.81</v>
      </c>
      <c r="AW157" s="54">
        <v>4.68</v>
      </c>
      <c r="AX157" s="54">
        <v>0</v>
      </c>
      <c r="AY157" s="54">
        <v>0</v>
      </c>
      <c r="AZ157" s="54">
        <v>13.3</v>
      </c>
      <c r="BA157" s="54">
        <v>0</v>
      </c>
      <c r="BB157" s="54">
        <v>0</v>
      </c>
      <c r="BC157" s="54">
        <v>0</v>
      </c>
      <c r="BD157" s="54">
        <v>0</v>
      </c>
      <c r="BE157" s="54">
        <v>0</v>
      </c>
      <c r="BF157" s="54">
        <v>0.84</v>
      </c>
      <c r="BG157" s="54">
        <v>0</v>
      </c>
      <c r="BH157" s="54">
        <v>0</v>
      </c>
      <c r="BI157" s="54">
        <v>0</v>
      </c>
      <c r="BJ157" s="54">
        <v>1.43</v>
      </c>
      <c r="BK157" s="34">
        <f t="shared" si="6"/>
        <v>28.4</v>
      </c>
    </row>
    <row r="158" spans="1:63" x14ac:dyDescent="0.2">
      <c r="A158" s="52"/>
      <c r="B158" s="53" t="s">
        <v>165</v>
      </c>
      <c r="C158" s="54">
        <v>0</v>
      </c>
      <c r="D158" s="54">
        <v>1.18</v>
      </c>
      <c r="E158" s="54">
        <v>0</v>
      </c>
      <c r="F158" s="54">
        <v>0</v>
      </c>
      <c r="G158" s="54">
        <v>0</v>
      </c>
      <c r="H158" s="54">
        <v>6.88</v>
      </c>
      <c r="I158" s="54">
        <v>564.74</v>
      </c>
      <c r="J158" s="54">
        <v>4.13</v>
      </c>
      <c r="K158" s="54">
        <v>0</v>
      </c>
      <c r="L158" s="54">
        <v>48.03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4.78</v>
      </c>
      <c r="S158" s="54">
        <v>22.66</v>
      </c>
      <c r="T158" s="54">
        <v>0.47</v>
      </c>
      <c r="U158" s="54">
        <v>0</v>
      </c>
      <c r="V158" s="54">
        <v>14.68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0.13</v>
      </c>
      <c r="AC158" s="54">
        <v>0.03</v>
      </c>
      <c r="AD158" s="54">
        <v>0</v>
      </c>
      <c r="AE158" s="54">
        <v>0</v>
      </c>
      <c r="AF158" s="54">
        <v>0.25</v>
      </c>
      <c r="AG158" s="54">
        <v>0</v>
      </c>
      <c r="AH158" s="54">
        <v>0</v>
      </c>
      <c r="AI158" s="54">
        <v>0</v>
      </c>
      <c r="AJ158" s="54">
        <v>0</v>
      </c>
      <c r="AK158" s="54">
        <v>0</v>
      </c>
      <c r="AL158" s="54">
        <v>0.05</v>
      </c>
      <c r="AM158" s="54">
        <v>0</v>
      </c>
      <c r="AN158" s="54">
        <v>0</v>
      </c>
      <c r="AO158" s="54">
        <v>0</v>
      </c>
      <c r="AP158" s="54">
        <v>0.12</v>
      </c>
      <c r="AQ158" s="54">
        <v>0</v>
      </c>
      <c r="AR158" s="54">
        <v>0</v>
      </c>
      <c r="AS158" s="54">
        <v>0</v>
      </c>
      <c r="AT158" s="54">
        <v>0</v>
      </c>
      <c r="AU158" s="54">
        <v>0</v>
      </c>
      <c r="AV158" s="54">
        <v>16.37</v>
      </c>
      <c r="AW158" s="54">
        <v>248.17</v>
      </c>
      <c r="AX158" s="54">
        <v>0</v>
      </c>
      <c r="AY158" s="54">
        <v>0</v>
      </c>
      <c r="AZ158" s="54">
        <v>93</v>
      </c>
      <c r="BA158" s="54">
        <v>0</v>
      </c>
      <c r="BB158" s="54">
        <v>0</v>
      </c>
      <c r="BC158" s="54">
        <v>0</v>
      </c>
      <c r="BD158" s="54">
        <v>0</v>
      </c>
      <c r="BE158" s="54">
        <v>0</v>
      </c>
      <c r="BF158" s="54">
        <v>30.64</v>
      </c>
      <c r="BG158" s="54">
        <v>12.39</v>
      </c>
      <c r="BH158" s="54">
        <v>9.02</v>
      </c>
      <c r="BI158" s="54">
        <v>0</v>
      </c>
      <c r="BJ158" s="54">
        <v>59.9</v>
      </c>
      <c r="BK158" s="34">
        <f t="shared" si="6"/>
        <v>1137.6199999999999</v>
      </c>
    </row>
    <row r="159" spans="1:63" x14ac:dyDescent="0.2">
      <c r="A159" s="52"/>
      <c r="B159" s="53" t="s">
        <v>166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3.32</v>
      </c>
      <c r="I159" s="54">
        <v>23.9</v>
      </c>
      <c r="J159" s="54">
        <v>0.2</v>
      </c>
      <c r="K159" s="54">
        <v>0</v>
      </c>
      <c r="L159" s="54">
        <v>10.63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6</v>
      </c>
      <c r="S159" s="54">
        <v>3.77</v>
      </c>
      <c r="T159" s="54">
        <v>27.91</v>
      </c>
      <c r="U159" s="54">
        <v>0</v>
      </c>
      <c r="V159" s="54">
        <v>13.93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0.04</v>
      </c>
      <c r="AC159" s="54">
        <v>0</v>
      </c>
      <c r="AD159" s="54">
        <v>0</v>
      </c>
      <c r="AE159" s="54">
        <v>0</v>
      </c>
      <c r="AF159" s="54">
        <v>0.2</v>
      </c>
      <c r="AG159" s="54">
        <v>0</v>
      </c>
      <c r="AH159" s="54">
        <v>0</v>
      </c>
      <c r="AI159" s="54">
        <v>0</v>
      </c>
      <c r="AJ159" s="54">
        <v>0</v>
      </c>
      <c r="AK159" s="54">
        <v>0</v>
      </c>
      <c r="AL159" s="54">
        <v>0.14000000000000001</v>
      </c>
      <c r="AM159" s="54">
        <v>0</v>
      </c>
      <c r="AN159" s="54">
        <v>0</v>
      </c>
      <c r="AO159" s="54">
        <v>0</v>
      </c>
      <c r="AP159" s="54">
        <v>0.12</v>
      </c>
      <c r="AQ159" s="54">
        <v>0</v>
      </c>
      <c r="AR159" s="54">
        <v>0</v>
      </c>
      <c r="AS159" s="54">
        <v>0</v>
      </c>
      <c r="AT159" s="54">
        <v>0</v>
      </c>
      <c r="AU159" s="54">
        <v>0</v>
      </c>
      <c r="AV159" s="54">
        <v>49.68</v>
      </c>
      <c r="AW159" s="54">
        <v>215.98</v>
      </c>
      <c r="AX159" s="54">
        <v>3.15</v>
      </c>
      <c r="AY159" s="54">
        <v>0</v>
      </c>
      <c r="AZ159" s="54">
        <v>263.33999999999997</v>
      </c>
      <c r="BA159" s="54">
        <v>0</v>
      </c>
      <c r="BB159" s="54">
        <v>0</v>
      </c>
      <c r="BC159" s="54">
        <v>0</v>
      </c>
      <c r="BD159" s="54">
        <v>0</v>
      </c>
      <c r="BE159" s="54">
        <v>0</v>
      </c>
      <c r="BF159" s="54">
        <v>142.84</v>
      </c>
      <c r="BG159" s="54">
        <v>106.57</v>
      </c>
      <c r="BH159" s="54">
        <v>188.56</v>
      </c>
      <c r="BI159" s="54">
        <v>0</v>
      </c>
      <c r="BJ159" s="54">
        <v>252.2</v>
      </c>
      <c r="BK159" s="34">
        <f t="shared" si="6"/>
        <v>1312.48</v>
      </c>
    </row>
    <row r="160" spans="1:63" x14ac:dyDescent="0.2">
      <c r="A160" s="52"/>
      <c r="B160" s="53" t="s">
        <v>167</v>
      </c>
      <c r="C160" s="54">
        <v>0</v>
      </c>
      <c r="D160" s="54">
        <v>0.02</v>
      </c>
      <c r="E160" s="54">
        <v>0</v>
      </c>
      <c r="F160" s="54">
        <v>0</v>
      </c>
      <c r="G160" s="54">
        <v>0</v>
      </c>
      <c r="H160" s="54">
        <v>0.19</v>
      </c>
      <c r="I160" s="54">
        <v>2.9</v>
      </c>
      <c r="J160" s="54">
        <v>0.35</v>
      </c>
      <c r="K160" s="54">
        <v>0</v>
      </c>
      <c r="L160" s="54">
        <v>2.31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0.11</v>
      </c>
      <c r="S160" s="54">
        <v>0.36</v>
      </c>
      <c r="T160" s="54">
        <v>0.01</v>
      </c>
      <c r="U160" s="54">
        <v>0</v>
      </c>
      <c r="V160" s="54">
        <v>0.28999999999999998</v>
      </c>
      <c r="W160" s="54">
        <v>0</v>
      </c>
      <c r="X160" s="54">
        <v>0</v>
      </c>
      <c r="Y160" s="54">
        <v>0</v>
      </c>
      <c r="Z160" s="54">
        <v>0</v>
      </c>
      <c r="AA160" s="54">
        <v>0</v>
      </c>
      <c r="AB160" s="54">
        <v>0.01</v>
      </c>
      <c r="AC160" s="54">
        <v>0</v>
      </c>
      <c r="AD160" s="54">
        <v>0</v>
      </c>
      <c r="AE160" s="54">
        <v>0</v>
      </c>
      <c r="AF160" s="54">
        <v>0.08</v>
      </c>
      <c r="AG160" s="54">
        <v>0</v>
      </c>
      <c r="AH160" s="54">
        <v>0</v>
      </c>
      <c r="AI160" s="54">
        <v>0</v>
      </c>
      <c r="AJ160" s="54">
        <v>0</v>
      </c>
      <c r="AK160" s="54">
        <v>0</v>
      </c>
      <c r="AL160" s="54">
        <v>0</v>
      </c>
      <c r="AM160" s="54">
        <v>0</v>
      </c>
      <c r="AN160" s="54">
        <v>0</v>
      </c>
      <c r="AO160" s="54">
        <v>0</v>
      </c>
      <c r="AP160" s="54">
        <v>0.01</v>
      </c>
      <c r="AQ160" s="54">
        <v>0</v>
      </c>
      <c r="AR160" s="54">
        <v>0</v>
      </c>
      <c r="AS160" s="54">
        <v>0</v>
      </c>
      <c r="AT160" s="54">
        <v>0</v>
      </c>
      <c r="AU160" s="54">
        <v>0</v>
      </c>
      <c r="AV160" s="54">
        <v>1.63</v>
      </c>
      <c r="AW160" s="54">
        <v>6.21</v>
      </c>
      <c r="AX160" s="54">
        <v>0.21</v>
      </c>
      <c r="AY160" s="54">
        <v>0</v>
      </c>
      <c r="AZ160" s="54">
        <v>17.059999999999999</v>
      </c>
      <c r="BA160" s="54">
        <v>0</v>
      </c>
      <c r="BB160" s="54">
        <v>0</v>
      </c>
      <c r="BC160" s="54">
        <v>0</v>
      </c>
      <c r="BD160" s="54">
        <v>0</v>
      </c>
      <c r="BE160" s="54">
        <v>0</v>
      </c>
      <c r="BF160" s="54">
        <v>1.99</v>
      </c>
      <c r="BG160" s="54">
        <v>0.67</v>
      </c>
      <c r="BH160" s="54">
        <v>0.44</v>
      </c>
      <c r="BI160" s="54">
        <v>0</v>
      </c>
      <c r="BJ160" s="54">
        <v>3.34</v>
      </c>
      <c r="BK160" s="34">
        <f t="shared" si="6"/>
        <v>38.19</v>
      </c>
    </row>
    <row r="161" spans="1:63" x14ac:dyDescent="0.2">
      <c r="A161" s="52"/>
      <c r="B161" s="53" t="s">
        <v>168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0.2</v>
      </c>
      <c r="I161" s="54">
        <v>0.68</v>
      </c>
      <c r="J161" s="54">
        <v>0</v>
      </c>
      <c r="K161" s="54">
        <v>0</v>
      </c>
      <c r="L161" s="54">
        <v>0.82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0.08</v>
      </c>
      <c r="S161" s="54">
        <v>0.01</v>
      </c>
      <c r="T161" s="54">
        <v>0</v>
      </c>
      <c r="U161" s="54">
        <v>0</v>
      </c>
      <c r="V161" s="54">
        <v>0.06</v>
      </c>
      <c r="W161" s="54">
        <v>0</v>
      </c>
      <c r="X161" s="54">
        <v>0</v>
      </c>
      <c r="Y161" s="54">
        <v>0</v>
      </c>
      <c r="Z161" s="54">
        <v>0</v>
      </c>
      <c r="AA161" s="54">
        <v>0</v>
      </c>
      <c r="AB161" s="54">
        <v>0.01</v>
      </c>
      <c r="AC161" s="54">
        <v>0.01</v>
      </c>
      <c r="AD161" s="54">
        <v>0</v>
      </c>
      <c r="AE161" s="54">
        <v>0</v>
      </c>
      <c r="AF161" s="54">
        <v>0.02</v>
      </c>
      <c r="AG161" s="54">
        <v>0</v>
      </c>
      <c r="AH161" s="54">
        <v>0</v>
      </c>
      <c r="AI161" s="54">
        <v>0</v>
      </c>
      <c r="AJ161" s="54">
        <v>0</v>
      </c>
      <c r="AK161" s="54">
        <v>0</v>
      </c>
      <c r="AL161" s="54">
        <v>0.01</v>
      </c>
      <c r="AM161" s="54">
        <v>0</v>
      </c>
      <c r="AN161" s="54">
        <v>0</v>
      </c>
      <c r="AO161" s="54">
        <v>0</v>
      </c>
      <c r="AP161" s="54">
        <v>0</v>
      </c>
      <c r="AQ161" s="54">
        <v>0</v>
      </c>
      <c r="AR161" s="54">
        <v>0</v>
      </c>
      <c r="AS161" s="54">
        <v>0</v>
      </c>
      <c r="AT161" s="54">
        <v>0</v>
      </c>
      <c r="AU161" s="54">
        <v>0</v>
      </c>
      <c r="AV161" s="54">
        <v>3.07</v>
      </c>
      <c r="AW161" s="54">
        <v>5.43</v>
      </c>
      <c r="AX161" s="54">
        <v>0.72</v>
      </c>
      <c r="AY161" s="54">
        <v>0</v>
      </c>
      <c r="AZ161" s="54">
        <v>3.39</v>
      </c>
      <c r="BA161" s="54">
        <v>0</v>
      </c>
      <c r="BB161" s="54">
        <v>0</v>
      </c>
      <c r="BC161" s="54">
        <v>0</v>
      </c>
      <c r="BD161" s="54">
        <v>0</v>
      </c>
      <c r="BE161" s="54">
        <v>0</v>
      </c>
      <c r="BF161" s="54">
        <v>2.82</v>
      </c>
      <c r="BG161" s="54">
        <v>0.62</v>
      </c>
      <c r="BH161" s="54">
        <v>0.03</v>
      </c>
      <c r="BI161" s="54">
        <v>0</v>
      </c>
      <c r="BJ161" s="54">
        <v>0.69</v>
      </c>
      <c r="BK161" s="34">
        <f t="shared" si="6"/>
        <v>18.670000000000005</v>
      </c>
    </row>
    <row r="162" spans="1:63" x14ac:dyDescent="0.2">
      <c r="A162" s="52"/>
      <c r="B162" s="53" t="s">
        <v>169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0.26</v>
      </c>
      <c r="I162" s="54">
        <v>1.2</v>
      </c>
      <c r="J162" s="54">
        <v>0</v>
      </c>
      <c r="K162" s="54">
        <v>0</v>
      </c>
      <c r="L162" s="54">
        <v>0.72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0.2</v>
      </c>
      <c r="S162" s="54">
        <v>0.23</v>
      </c>
      <c r="T162" s="54">
        <v>0</v>
      </c>
      <c r="U162" s="54">
        <v>0</v>
      </c>
      <c r="V162" s="54">
        <v>0.42</v>
      </c>
      <c r="W162" s="54">
        <v>0</v>
      </c>
      <c r="X162" s="54">
        <v>0</v>
      </c>
      <c r="Y162" s="54">
        <v>0</v>
      </c>
      <c r="Z162" s="54">
        <v>0</v>
      </c>
      <c r="AA162" s="54">
        <v>0</v>
      </c>
      <c r="AB162" s="54">
        <v>0.06</v>
      </c>
      <c r="AC162" s="54">
        <v>0.06</v>
      </c>
      <c r="AD162" s="54">
        <v>0</v>
      </c>
      <c r="AE162" s="54">
        <v>0</v>
      </c>
      <c r="AF162" s="54">
        <v>0.19</v>
      </c>
      <c r="AG162" s="54">
        <v>0</v>
      </c>
      <c r="AH162" s="54">
        <v>0</v>
      </c>
      <c r="AI162" s="54">
        <v>0</v>
      </c>
      <c r="AJ162" s="54">
        <v>0</v>
      </c>
      <c r="AK162" s="54">
        <v>0</v>
      </c>
      <c r="AL162" s="54">
        <v>0.03</v>
      </c>
      <c r="AM162" s="54">
        <v>0</v>
      </c>
      <c r="AN162" s="54">
        <v>0</v>
      </c>
      <c r="AO162" s="54">
        <v>0</v>
      </c>
      <c r="AP162" s="54">
        <v>0.02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4.7300000000000004</v>
      </c>
      <c r="AW162" s="54">
        <v>11.11</v>
      </c>
      <c r="AX162" s="54">
        <v>0.03</v>
      </c>
      <c r="AY162" s="54">
        <v>0</v>
      </c>
      <c r="AZ162" s="54">
        <v>8.5</v>
      </c>
      <c r="BA162" s="54">
        <v>0</v>
      </c>
      <c r="BB162" s="54">
        <v>0</v>
      </c>
      <c r="BC162" s="54">
        <v>0</v>
      </c>
      <c r="BD162" s="54">
        <v>0</v>
      </c>
      <c r="BE162" s="54">
        <v>0</v>
      </c>
      <c r="BF162" s="54">
        <v>8.52</v>
      </c>
      <c r="BG162" s="54">
        <v>4.7699999999999996</v>
      </c>
      <c r="BH162" s="54">
        <v>0.15</v>
      </c>
      <c r="BI162" s="54">
        <v>0</v>
      </c>
      <c r="BJ162" s="54">
        <v>10.41</v>
      </c>
      <c r="BK162" s="34">
        <f t="shared" si="6"/>
        <v>51.61</v>
      </c>
    </row>
    <row r="163" spans="1:63" x14ac:dyDescent="0.2">
      <c r="A163" s="52"/>
      <c r="B163" s="53" t="s">
        <v>170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0.27</v>
      </c>
      <c r="I163" s="54">
        <v>0.74</v>
      </c>
      <c r="J163" s="54">
        <v>0</v>
      </c>
      <c r="K163" s="54">
        <v>0</v>
      </c>
      <c r="L163" s="54">
        <v>0.48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0.09</v>
      </c>
      <c r="S163" s="54">
        <v>0.22</v>
      </c>
      <c r="T163" s="54">
        <v>0</v>
      </c>
      <c r="U163" s="54">
        <v>0</v>
      </c>
      <c r="V163" s="54">
        <v>0.08</v>
      </c>
      <c r="W163" s="54">
        <v>0</v>
      </c>
      <c r="X163" s="54">
        <v>0</v>
      </c>
      <c r="Y163" s="54">
        <v>0</v>
      </c>
      <c r="Z163" s="54">
        <v>0</v>
      </c>
      <c r="AA163" s="54">
        <v>0</v>
      </c>
      <c r="AB163" s="54">
        <v>0</v>
      </c>
      <c r="AC163" s="54">
        <v>0</v>
      </c>
      <c r="AD163" s="54">
        <v>0.04</v>
      </c>
      <c r="AE163" s="54">
        <v>0</v>
      </c>
      <c r="AF163" s="54">
        <v>0.01</v>
      </c>
      <c r="AG163" s="54">
        <v>0</v>
      </c>
      <c r="AH163" s="54">
        <v>0</v>
      </c>
      <c r="AI163" s="54">
        <v>0</v>
      </c>
      <c r="AJ163" s="54">
        <v>0</v>
      </c>
      <c r="AK163" s="54">
        <v>0</v>
      </c>
      <c r="AL163" s="54">
        <v>0</v>
      </c>
      <c r="AM163" s="54">
        <v>0</v>
      </c>
      <c r="AN163" s="54">
        <v>0</v>
      </c>
      <c r="AO163" s="54">
        <v>0</v>
      </c>
      <c r="AP163" s="54">
        <v>0</v>
      </c>
      <c r="AQ163" s="54">
        <v>0</v>
      </c>
      <c r="AR163" s="54">
        <v>0</v>
      </c>
      <c r="AS163" s="54">
        <v>0</v>
      </c>
      <c r="AT163" s="54">
        <v>0</v>
      </c>
      <c r="AU163" s="54">
        <v>0</v>
      </c>
      <c r="AV163" s="54">
        <v>0.55000000000000004</v>
      </c>
      <c r="AW163" s="54">
        <v>1.02</v>
      </c>
      <c r="AX163" s="54">
        <v>0.77</v>
      </c>
      <c r="AY163" s="54">
        <v>0</v>
      </c>
      <c r="AZ163" s="54">
        <v>2.36</v>
      </c>
      <c r="BA163" s="54">
        <v>0</v>
      </c>
      <c r="BB163" s="54">
        <v>0</v>
      </c>
      <c r="BC163" s="54">
        <v>0</v>
      </c>
      <c r="BD163" s="54">
        <v>0</v>
      </c>
      <c r="BE163" s="54">
        <v>0</v>
      </c>
      <c r="BF163" s="54">
        <v>0.3</v>
      </c>
      <c r="BG163" s="54">
        <v>0.16</v>
      </c>
      <c r="BH163" s="54">
        <v>0.03</v>
      </c>
      <c r="BI163" s="54">
        <v>0</v>
      </c>
      <c r="BJ163" s="54">
        <v>0.47</v>
      </c>
      <c r="BK163" s="34">
        <f t="shared" si="6"/>
        <v>7.5900000000000007</v>
      </c>
    </row>
    <row r="164" spans="1:63" x14ac:dyDescent="0.2">
      <c r="A164" s="52"/>
      <c r="B164" s="53" t="s">
        <v>171</v>
      </c>
      <c r="C164" s="54">
        <v>0</v>
      </c>
      <c r="D164" s="54">
        <v>0.09</v>
      </c>
      <c r="E164" s="54">
        <v>0</v>
      </c>
      <c r="F164" s="54">
        <v>0</v>
      </c>
      <c r="G164" s="54">
        <v>0</v>
      </c>
      <c r="H164" s="54">
        <v>0.84</v>
      </c>
      <c r="I164" s="54">
        <v>7.44</v>
      </c>
      <c r="J164" s="54">
        <v>2.72</v>
      </c>
      <c r="K164" s="54">
        <v>0</v>
      </c>
      <c r="L164" s="54">
        <v>5.19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0.52</v>
      </c>
      <c r="S164" s="54">
        <v>0.56000000000000005</v>
      </c>
      <c r="T164" s="54">
        <v>0</v>
      </c>
      <c r="U164" s="54">
        <v>0</v>
      </c>
      <c r="V164" s="54">
        <v>1.3</v>
      </c>
      <c r="W164" s="54">
        <v>0</v>
      </c>
      <c r="X164" s="54">
        <v>0</v>
      </c>
      <c r="Y164" s="54">
        <v>0</v>
      </c>
      <c r="Z164" s="54">
        <v>0</v>
      </c>
      <c r="AA164" s="54">
        <v>0</v>
      </c>
      <c r="AB164" s="54">
        <v>0.06</v>
      </c>
      <c r="AC164" s="54">
        <v>0.01</v>
      </c>
      <c r="AD164" s="54">
        <v>0</v>
      </c>
      <c r="AE164" s="54">
        <v>0</v>
      </c>
      <c r="AF164" s="54">
        <v>0.33</v>
      </c>
      <c r="AG164" s="54">
        <v>0</v>
      </c>
      <c r="AH164" s="54">
        <v>0</v>
      </c>
      <c r="AI164" s="54">
        <v>0</v>
      </c>
      <c r="AJ164" s="54">
        <v>0</v>
      </c>
      <c r="AK164" s="54">
        <v>0</v>
      </c>
      <c r="AL164" s="54">
        <v>0.01</v>
      </c>
      <c r="AM164" s="54">
        <v>0</v>
      </c>
      <c r="AN164" s="54">
        <v>0</v>
      </c>
      <c r="AO164" s="54">
        <v>0</v>
      </c>
      <c r="AP164" s="54">
        <v>0.05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8.0399999999999991</v>
      </c>
      <c r="AW164" s="54">
        <v>15.87</v>
      </c>
      <c r="AX164" s="54">
        <v>1.1299999999999999</v>
      </c>
      <c r="AY164" s="54">
        <v>0</v>
      </c>
      <c r="AZ164" s="54">
        <v>38.090000000000003</v>
      </c>
      <c r="BA164" s="54">
        <v>0</v>
      </c>
      <c r="BB164" s="54">
        <v>0</v>
      </c>
      <c r="BC164" s="54">
        <v>0</v>
      </c>
      <c r="BD164" s="54">
        <v>0</v>
      </c>
      <c r="BE164" s="54">
        <v>0</v>
      </c>
      <c r="BF164" s="54">
        <v>10.17</v>
      </c>
      <c r="BG164" s="54">
        <v>1.96</v>
      </c>
      <c r="BH164" s="54">
        <v>1.1000000000000001</v>
      </c>
      <c r="BI164" s="54">
        <v>0</v>
      </c>
      <c r="BJ164" s="54">
        <v>13.8</v>
      </c>
      <c r="BK164" s="34">
        <f t="shared" si="6"/>
        <v>109.27999999999999</v>
      </c>
    </row>
    <row r="165" spans="1:63" x14ac:dyDescent="0.2">
      <c r="A165" s="52"/>
      <c r="B165" s="53" t="s">
        <v>172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0.02</v>
      </c>
      <c r="I165" s="54">
        <v>0.1</v>
      </c>
      <c r="J165" s="54">
        <v>0.01</v>
      </c>
      <c r="K165" s="54">
        <v>0</v>
      </c>
      <c r="L165" s="54">
        <v>0.05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0.01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  <c r="AF165" s="54">
        <v>0</v>
      </c>
      <c r="AG165" s="54">
        <v>0</v>
      </c>
      <c r="AH165" s="54">
        <v>0</v>
      </c>
      <c r="AI165" s="54">
        <v>0</v>
      </c>
      <c r="AJ165" s="54">
        <v>0</v>
      </c>
      <c r="AK165" s="54">
        <v>0</v>
      </c>
      <c r="AL165" s="54">
        <v>0</v>
      </c>
      <c r="AM165" s="54">
        <v>0</v>
      </c>
      <c r="AN165" s="54">
        <v>0</v>
      </c>
      <c r="AO165" s="54">
        <v>0</v>
      </c>
      <c r="AP165" s="54">
        <v>0</v>
      </c>
      <c r="AQ165" s="54">
        <v>0</v>
      </c>
      <c r="AR165" s="54">
        <v>0</v>
      </c>
      <c r="AS165" s="54">
        <v>0</v>
      </c>
      <c r="AT165" s="54">
        <v>0</v>
      </c>
      <c r="AU165" s="54">
        <v>0</v>
      </c>
      <c r="AV165" s="54">
        <v>0.05</v>
      </c>
      <c r="AW165" s="54">
        <v>0.33</v>
      </c>
      <c r="AX165" s="54">
        <v>0.01</v>
      </c>
      <c r="AY165" s="54">
        <v>0</v>
      </c>
      <c r="AZ165" s="54">
        <v>0.78</v>
      </c>
      <c r="BA165" s="54">
        <v>0</v>
      </c>
      <c r="BB165" s="54">
        <v>0</v>
      </c>
      <c r="BC165" s="54">
        <v>0</v>
      </c>
      <c r="BD165" s="54">
        <v>0</v>
      </c>
      <c r="BE165" s="54">
        <v>0</v>
      </c>
      <c r="BF165" s="54">
        <v>0.05</v>
      </c>
      <c r="BG165" s="54">
        <v>0.02</v>
      </c>
      <c r="BH165" s="54">
        <v>0.02</v>
      </c>
      <c r="BI165" s="54">
        <v>0</v>
      </c>
      <c r="BJ165" s="54">
        <v>7.0000000000000007E-2</v>
      </c>
      <c r="BK165" s="34">
        <f t="shared" si="6"/>
        <v>1.5200000000000002</v>
      </c>
    </row>
    <row r="166" spans="1:63" x14ac:dyDescent="0.2">
      <c r="A166" s="52"/>
      <c r="B166" s="53" t="s">
        <v>173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4">
        <v>0</v>
      </c>
      <c r="AG166" s="54">
        <v>0</v>
      </c>
      <c r="AH166" s="54">
        <v>0</v>
      </c>
      <c r="AI166" s="54">
        <v>0</v>
      </c>
      <c r="AJ166" s="54">
        <v>0</v>
      </c>
      <c r="AK166" s="54">
        <v>0</v>
      </c>
      <c r="AL166" s="54">
        <v>0</v>
      </c>
      <c r="AM166" s="54">
        <v>0</v>
      </c>
      <c r="AN166" s="54">
        <v>0</v>
      </c>
      <c r="AO166" s="54">
        <v>0</v>
      </c>
      <c r="AP166" s="54">
        <v>0</v>
      </c>
      <c r="AQ166" s="54">
        <v>0</v>
      </c>
      <c r="AR166" s="54">
        <v>0</v>
      </c>
      <c r="AS166" s="54">
        <v>0</v>
      </c>
      <c r="AT166" s="54">
        <v>0</v>
      </c>
      <c r="AU166" s="54">
        <v>0</v>
      </c>
      <c r="AV166" s="54">
        <v>0</v>
      </c>
      <c r="AW166" s="54">
        <v>0</v>
      </c>
      <c r="AX166" s="54">
        <v>0</v>
      </c>
      <c r="AY166" s="54">
        <v>0</v>
      </c>
      <c r="AZ166" s="54">
        <v>0</v>
      </c>
      <c r="BA166" s="54">
        <v>0</v>
      </c>
      <c r="BB166" s="54">
        <v>0</v>
      </c>
      <c r="BC166" s="54">
        <v>0</v>
      </c>
      <c r="BD166" s="54">
        <v>0</v>
      </c>
      <c r="BE166" s="54">
        <v>0</v>
      </c>
      <c r="BF166" s="54">
        <v>0</v>
      </c>
      <c r="BG166" s="54">
        <v>0</v>
      </c>
      <c r="BH166" s="54">
        <v>0</v>
      </c>
      <c r="BI166" s="54">
        <v>0</v>
      </c>
      <c r="BJ166" s="54">
        <v>0</v>
      </c>
      <c r="BK166" s="34">
        <f t="shared" si="6"/>
        <v>0</v>
      </c>
    </row>
    <row r="167" spans="1:63" ht="13.5" thickBot="1" x14ac:dyDescent="0.25">
      <c r="A167" s="52"/>
      <c r="B167" s="53" t="s">
        <v>174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4">
        <v>0</v>
      </c>
      <c r="Z167" s="54">
        <v>0</v>
      </c>
      <c r="AA167" s="54">
        <v>0</v>
      </c>
      <c r="AB167" s="54">
        <v>0</v>
      </c>
      <c r="AC167" s="54">
        <v>0</v>
      </c>
      <c r="AD167" s="54">
        <v>0</v>
      </c>
      <c r="AE167" s="54">
        <v>0</v>
      </c>
      <c r="AF167" s="54">
        <v>0</v>
      </c>
      <c r="AG167" s="54">
        <v>0</v>
      </c>
      <c r="AH167" s="54">
        <v>0</v>
      </c>
      <c r="AI167" s="54">
        <v>0</v>
      </c>
      <c r="AJ167" s="54">
        <v>0</v>
      </c>
      <c r="AK167" s="54">
        <v>0</v>
      </c>
      <c r="AL167" s="54">
        <v>0</v>
      </c>
      <c r="AM167" s="54">
        <v>0</v>
      </c>
      <c r="AN167" s="54">
        <v>0</v>
      </c>
      <c r="AO167" s="54">
        <v>0</v>
      </c>
      <c r="AP167" s="54">
        <v>0</v>
      </c>
      <c r="AQ167" s="54">
        <v>0</v>
      </c>
      <c r="AR167" s="54">
        <v>0</v>
      </c>
      <c r="AS167" s="54">
        <v>0</v>
      </c>
      <c r="AT167" s="54">
        <v>0</v>
      </c>
      <c r="AU167" s="54">
        <v>0</v>
      </c>
      <c r="AV167" s="54">
        <v>0</v>
      </c>
      <c r="AW167" s="54">
        <v>0</v>
      </c>
      <c r="AX167" s="54">
        <v>0</v>
      </c>
      <c r="AY167" s="54">
        <v>0</v>
      </c>
      <c r="AZ167" s="54">
        <v>0</v>
      </c>
      <c r="BA167" s="54">
        <v>0</v>
      </c>
      <c r="BB167" s="54">
        <v>0</v>
      </c>
      <c r="BC167" s="54">
        <v>0</v>
      </c>
      <c r="BD167" s="54">
        <v>0</v>
      </c>
      <c r="BE167" s="54">
        <v>0</v>
      </c>
      <c r="BF167" s="54">
        <v>0</v>
      </c>
      <c r="BG167" s="54">
        <v>0</v>
      </c>
      <c r="BH167" s="54">
        <v>0</v>
      </c>
      <c r="BI167" s="54">
        <v>0</v>
      </c>
      <c r="BJ167" s="54">
        <v>0</v>
      </c>
      <c r="BK167" s="34">
        <f t="shared" si="6"/>
        <v>0</v>
      </c>
    </row>
    <row r="168" spans="1:63" ht="13.5" thickBot="1" x14ac:dyDescent="0.25">
      <c r="A168" s="38"/>
      <c r="B168" s="39" t="s">
        <v>175</v>
      </c>
      <c r="C168" s="40">
        <f t="shared" ref="C168:BK168" si="7">SUM(C128:C167)</f>
        <v>0</v>
      </c>
      <c r="D168" s="40">
        <f t="shared" si="7"/>
        <v>68.030000000000015</v>
      </c>
      <c r="E168" s="40">
        <f t="shared" si="7"/>
        <v>4.21</v>
      </c>
      <c r="F168" s="40">
        <f t="shared" si="7"/>
        <v>0</v>
      </c>
      <c r="G168" s="40">
        <f t="shared" si="7"/>
        <v>0</v>
      </c>
      <c r="H168" s="40">
        <f t="shared" si="7"/>
        <v>195.87</v>
      </c>
      <c r="I168" s="40">
        <f t="shared" si="7"/>
        <v>1546.2900000000002</v>
      </c>
      <c r="J168" s="40">
        <f t="shared" si="7"/>
        <v>41.010000000000005</v>
      </c>
      <c r="K168" s="40">
        <f t="shared" si="7"/>
        <v>0</v>
      </c>
      <c r="L168" s="40">
        <f t="shared" si="7"/>
        <v>664.49000000000012</v>
      </c>
      <c r="M168" s="40">
        <f t="shared" si="7"/>
        <v>0</v>
      </c>
      <c r="N168" s="40">
        <f t="shared" si="7"/>
        <v>0</v>
      </c>
      <c r="O168" s="40">
        <f t="shared" si="7"/>
        <v>0</v>
      </c>
      <c r="P168" s="40">
        <f t="shared" si="7"/>
        <v>0</v>
      </c>
      <c r="Q168" s="40">
        <f t="shared" si="7"/>
        <v>0</v>
      </c>
      <c r="R168" s="40">
        <f t="shared" si="7"/>
        <v>214.56000000000009</v>
      </c>
      <c r="S168" s="40">
        <f t="shared" si="7"/>
        <v>105.79999999999998</v>
      </c>
      <c r="T168" s="40">
        <f t="shared" si="7"/>
        <v>47.4</v>
      </c>
      <c r="U168" s="40">
        <f t="shared" si="7"/>
        <v>0</v>
      </c>
      <c r="V168" s="40">
        <f t="shared" si="7"/>
        <v>148.6</v>
      </c>
      <c r="W168" s="40">
        <f t="shared" si="7"/>
        <v>0</v>
      </c>
      <c r="X168" s="40">
        <f t="shared" si="7"/>
        <v>0</v>
      </c>
      <c r="Y168" s="40">
        <f t="shared" si="7"/>
        <v>0</v>
      </c>
      <c r="Z168" s="40">
        <f t="shared" si="7"/>
        <v>0</v>
      </c>
      <c r="AA168" s="40">
        <f t="shared" si="7"/>
        <v>0</v>
      </c>
      <c r="AB168" s="40">
        <f t="shared" si="7"/>
        <v>44.800000000000011</v>
      </c>
      <c r="AC168" s="40">
        <f t="shared" si="7"/>
        <v>7.8199999999999985</v>
      </c>
      <c r="AD168" s="40">
        <f t="shared" si="7"/>
        <v>2.12</v>
      </c>
      <c r="AE168" s="40">
        <f t="shared" si="7"/>
        <v>0</v>
      </c>
      <c r="AF168" s="40">
        <f t="shared" si="7"/>
        <v>27.999999999999996</v>
      </c>
      <c r="AG168" s="40">
        <f t="shared" si="7"/>
        <v>0</v>
      </c>
      <c r="AH168" s="40">
        <f t="shared" si="7"/>
        <v>0</v>
      </c>
      <c r="AI168" s="40">
        <f t="shared" si="7"/>
        <v>0</v>
      </c>
      <c r="AJ168" s="40">
        <f t="shared" si="7"/>
        <v>0</v>
      </c>
      <c r="AK168" s="40">
        <f t="shared" si="7"/>
        <v>0</v>
      </c>
      <c r="AL168" s="40">
        <f t="shared" si="7"/>
        <v>413.58000000000004</v>
      </c>
      <c r="AM168" s="40">
        <f t="shared" si="7"/>
        <v>7.0000000000000007E-2</v>
      </c>
      <c r="AN168" s="40">
        <f t="shared" si="7"/>
        <v>0</v>
      </c>
      <c r="AO168" s="40">
        <f t="shared" si="7"/>
        <v>0</v>
      </c>
      <c r="AP168" s="40">
        <f t="shared" si="7"/>
        <v>3.59</v>
      </c>
      <c r="AQ168" s="40">
        <f t="shared" si="7"/>
        <v>0</v>
      </c>
      <c r="AR168" s="40">
        <f t="shared" si="7"/>
        <v>0</v>
      </c>
      <c r="AS168" s="40">
        <f t="shared" si="7"/>
        <v>0</v>
      </c>
      <c r="AT168" s="40">
        <f t="shared" si="7"/>
        <v>0</v>
      </c>
      <c r="AU168" s="40">
        <f t="shared" si="7"/>
        <v>0</v>
      </c>
      <c r="AV168" s="40">
        <f t="shared" si="7"/>
        <v>3956.0800000000008</v>
      </c>
      <c r="AW168" s="40">
        <f t="shared" si="7"/>
        <v>2687.349999999999</v>
      </c>
      <c r="AX168" s="40">
        <f t="shared" si="7"/>
        <v>84.820000000000007</v>
      </c>
      <c r="AY168" s="40">
        <f t="shared" si="7"/>
        <v>0</v>
      </c>
      <c r="AZ168" s="40">
        <f t="shared" si="7"/>
        <v>3204.0500000000006</v>
      </c>
      <c r="BA168" s="40">
        <f t="shared" si="7"/>
        <v>0</v>
      </c>
      <c r="BB168" s="40">
        <f t="shared" si="7"/>
        <v>0</v>
      </c>
      <c r="BC168" s="40">
        <f t="shared" si="7"/>
        <v>0</v>
      </c>
      <c r="BD168" s="40">
        <f t="shared" si="7"/>
        <v>0</v>
      </c>
      <c r="BE168" s="40">
        <f t="shared" si="7"/>
        <v>0</v>
      </c>
      <c r="BF168" s="40">
        <f t="shared" si="7"/>
        <v>6255.0600000000013</v>
      </c>
      <c r="BG168" s="40">
        <f t="shared" si="7"/>
        <v>522.59</v>
      </c>
      <c r="BH168" s="40">
        <f t="shared" si="7"/>
        <v>252.01000000000002</v>
      </c>
      <c r="BI168" s="40">
        <f t="shared" si="7"/>
        <v>0</v>
      </c>
      <c r="BJ168" s="40">
        <f t="shared" si="7"/>
        <v>1584.91</v>
      </c>
      <c r="BK168" s="45">
        <f t="shared" si="7"/>
        <v>22083.11</v>
      </c>
    </row>
    <row r="169" spans="1:63" ht="13.5" thickBot="1" x14ac:dyDescent="0.25">
      <c r="A169" s="56"/>
      <c r="B169" s="57" t="s">
        <v>176</v>
      </c>
      <c r="C169" s="58">
        <f t="shared" ref="C169:BK169" si="8">C168+C126+C124+C122+C19+C16</f>
        <v>0</v>
      </c>
      <c r="D169" s="58">
        <f t="shared" si="8"/>
        <v>2837.99</v>
      </c>
      <c r="E169" s="58">
        <f t="shared" si="8"/>
        <v>214.55</v>
      </c>
      <c r="F169" s="58">
        <f t="shared" si="8"/>
        <v>0</v>
      </c>
      <c r="G169" s="58">
        <f t="shared" si="8"/>
        <v>0</v>
      </c>
      <c r="H169" s="58">
        <f t="shared" si="8"/>
        <v>416.70000000000005</v>
      </c>
      <c r="I169" s="58">
        <f t="shared" si="8"/>
        <v>23576.170000000002</v>
      </c>
      <c r="J169" s="58">
        <f t="shared" si="8"/>
        <v>2605.8399999999997</v>
      </c>
      <c r="K169" s="58">
        <f t="shared" si="8"/>
        <v>26.53</v>
      </c>
      <c r="L169" s="58">
        <f t="shared" si="8"/>
        <v>2962.51</v>
      </c>
      <c r="M169" s="58">
        <f t="shared" si="8"/>
        <v>0</v>
      </c>
      <c r="N169" s="58">
        <f t="shared" si="8"/>
        <v>0</v>
      </c>
      <c r="O169" s="58">
        <f t="shared" si="8"/>
        <v>0</v>
      </c>
      <c r="P169" s="58">
        <f t="shared" si="8"/>
        <v>0</v>
      </c>
      <c r="Q169" s="58">
        <f t="shared" si="8"/>
        <v>0</v>
      </c>
      <c r="R169" s="58">
        <f t="shared" si="8"/>
        <v>280.7000000000001</v>
      </c>
      <c r="S169" s="58">
        <f t="shared" si="8"/>
        <v>1184.94</v>
      </c>
      <c r="T169" s="58">
        <f t="shared" si="8"/>
        <v>548.56999999999994</v>
      </c>
      <c r="U169" s="58">
        <f t="shared" si="8"/>
        <v>0</v>
      </c>
      <c r="V169" s="58">
        <f t="shared" si="8"/>
        <v>483.65999999999997</v>
      </c>
      <c r="W169" s="58">
        <f t="shared" si="8"/>
        <v>0</v>
      </c>
      <c r="X169" s="58">
        <f t="shared" si="8"/>
        <v>0</v>
      </c>
      <c r="Y169" s="58">
        <f t="shared" si="8"/>
        <v>0</v>
      </c>
      <c r="Z169" s="58">
        <f t="shared" si="8"/>
        <v>0</v>
      </c>
      <c r="AA169" s="58">
        <f t="shared" si="8"/>
        <v>0</v>
      </c>
      <c r="AB169" s="58">
        <f t="shared" si="8"/>
        <v>47.940000000000012</v>
      </c>
      <c r="AC169" s="58">
        <f t="shared" si="8"/>
        <v>16.479999999999997</v>
      </c>
      <c r="AD169" s="58">
        <f t="shared" si="8"/>
        <v>3.49</v>
      </c>
      <c r="AE169" s="58">
        <f t="shared" si="8"/>
        <v>0</v>
      </c>
      <c r="AF169" s="58">
        <f t="shared" si="8"/>
        <v>54.689999999999984</v>
      </c>
      <c r="AG169" s="58">
        <f t="shared" si="8"/>
        <v>0</v>
      </c>
      <c r="AH169" s="58">
        <f t="shared" si="8"/>
        <v>0</v>
      </c>
      <c r="AI169" s="58">
        <f t="shared" si="8"/>
        <v>0</v>
      </c>
      <c r="AJ169" s="58">
        <f t="shared" si="8"/>
        <v>0</v>
      </c>
      <c r="AK169" s="58">
        <f t="shared" si="8"/>
        <v>0</v>
      </c>
      <c r="AL169" s="58">
        <f t="shared" si="8"/>
        <v>415.07000000000005</v>
      </c>
      <c r="AM169" s="58">
        <f t="shared" si="8"/>
        <v>35.61</v>
      </c>
      <c r="AN169" s="58">
        <f t="shared" si="8"/>
        <v>0</v>
      </c>
      <c r="AO169" s="58">
        <f t="shared" si="8"/>
        <v>0</v>
      </c>
      <c r="AP169" s="58">
        <f t="shared" si="8"/>
        <v>6.3900000000000006</v>
      </c>
      <c r="AQ169" s="58">
        <f t="shared" si="8"/>
        <v>0</v>
      </c>
      <c r="AR169" s="58">
        <f t="shared" si="8"/>
        <v>92.2</v>
      </c>
      <c r="AS169" s="58">
        <f t="shared" si="8"/>
        <v>0</v>
      </c>
      <c r="AT169" s="58">
        <f t="shared" si="8"/>
        <v>0</v>
      </c>
      <c r="AU169" s="58">
        <f t="shared" si="8"/>
        <v>0</v>
      </c>
      <c r="AV169" s="58">
        <f t="shared" si="8"/>
        <v>4299.5800000000008</v>
      </c>
      <c r="AW169" s="58">
        <f t="shared" si="8"/>
        <v>7464.4899999999989</v>
      </c>
      <c r="AX169" s="58">
        <f t="shared" si="8"/>
        <v>263.22000000000003</v>
      </c>
      <c r="AY169" s="58">
        <f t="shared" si="8"/>
        <v>0</v>
      </c>
      <c r="AZ169" s="58">
        <f t="shared" si="8"/>
        <v>6182.3600000000006</v>
      </c>
      <c r="BA169" s="58">
        <f t="shared" si="8"/>
        <v>0</v>
      </c>
      <c r="BB169" s="58">
        <f t="shared" si="8"/>
        <v>0</v>
      </c>
      <c r="BC169" s="58">
        <f t="shared" si="8"/>
        <v>0</v>
      </c>
      <c r="BD169" s="58">
        <f t="shared" si="8"/>
        <v>0</v>
      </c>
      <c r="BE169" s="58">
        <f t="shared" si="8"/>
        <v>0</v>
      </c>
      <c r="BF169" s="58">
        <f t="shared" si="8"/>
        <v>6612.2500000000018</v>
      </c>
      <c r="BG169" s="58">
        <f t="shared" si="8"/>
        <v>1046.9299999999998</v>
      </c>
      <c r="BH169" s="58">
        <f t="shared" si="8"/>
        <v>380.38000000000005</v>
      </c>
      <c r="BI169" s="58">
        <f t="shared" si="8"/>
        <v>0</v>
      </c>
      <c r="BJ169" s="58">
        <f t="shared" si="8"/>
        <v>2410.83</v>
      </c>
      <c r="BK169" s="58">
        <f t="shared" si="8"/>
        <v>64470.069999999992</v>
      </c>
    </row>
    <row r="170" spans="1:63" x14ac:dyDescent="0.2">
      <c r="A170" s="59"/>
      <c r="B170" s="60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4"/>
    </row>
    <row r="171" spans="1:63" x14ac:dyDescent="0.2">
      <c r="A171" s="27" t="s">
        <v>177</v>
      </c>
      <c r="B171" s="61" t="s">
        <v>178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3"/>
    </row>
    <row r="172" spans="1:63" x14ac:dyDescent="0.2">
      <c r="A172" s="27" t="s">
        <v>13</v>
      </c>
      <c r="B172" s="28" t="s">
        <v>179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3"/>
    </row>
    <row r="173" spans="1:63" x14ac:dyDescent="0.2">
      <c r="A173" s="31"/>
      <c r="B173" s="32" t="s">
        <v>180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33">
        <v>28.83</v>
      </c>
      <c r="I173" s="33">
        <v>1.61</v>
      </c>
      <c r="J173" s="33">
        <v>0</v>
      </c>
      <c r="K173" s="33">
        <v>0</v>
      </c>
      <c r="L173" s="33">
        <v>6.81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25.61</v>
      </c>
      <c r="S173" s="33">
        <v>1.17</v>
      </c>
      <c r="T173" s="33">
        <v>0</v>
      </c>
      <c r="U173" s="33">
        <v>0</v>
      </c>
      <c r="V173" s="33">
        <v>3.32</v>
      </c>
      <c r="W173" s="33">
        <v>0</v>
      </c>
      <c r="X173" s="33">
        <v>0</v>
      </c>
      <c r="Y173" s="33">
        <v>0</v>
      </c>
      <c r="Z173" s="33">
        <v>0</v>
      </c>
      <c r="AA173" s="33">
        <v>0</v>
      </c>
      <c r="AB173" s="33">
        <v>3.57</v>
      </c>
      <c r="AC173" s="33">
        <v>0.03</v>
      </c>
      <c r="AD173" s="33">
        <v>0</v>
      </c>
      <c r="AE173" s="33">
        <v>0</v>
      </c>
      <c r="AF173" s="33">
        <v>0.35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3">
        <v>3.29</v>
      </c>
      <c r="AM173" s="33">
        <v>0.06</v>
      </c>
      <c r="AN173" s="33">
        <v>0</v>
      </c>
      <c r="AO173" s="33">
        <v>0</v>
      </c>
      <c r="AP173" s="33">
        <v>0.15</v>
      </c>
      <c r="AQ173" s="33">
        <v>0</v>
      </c>
      <c r="AR173" s="33">
        <v>0</v>
      </c>
      <c r="AS173" s="33">
        <v>0</v>
      </c>
      <c r="AT173" s="33">
        <v>0</v>
      </c>
      <c r="AU173" s="33">
        <v>0</v>
      </c>
      <c r="AV173" s="33">
        <v>274.27</v>
      </c>
      <c r="AW173" s="33">
        <v>12.56</v>
      </c>
      <c r="AX173" s="33">
        <v>0.06</v>
      </c>
      <c r="AY173" s="33">
        <v>0</v>
      </c>
      <c r="AZ173" s="33">
        <v>80.540000000000006</v>
      </c>
      <c r="BA173" s="33">
        <v>0</v>
      </c>
      <c r="BB173" s="33">
        <v>0</v>
      </c>
      <c r="BC173" s="33">
        <v>0</v>
      </c>
      <c r="BD173" s="33">
        <v>0</v>
      </c>
      <c r="BE173" s="33">
        <v>0</v>
      </c>
      <c r="BF173" s="33">
        <v>514.79</v>
      </c>
      <c r="BG173" s="33">
        <v>37.31</v>
      </c>
      <c r="BH173" s="33">
        <v>3.91</v>
      </c>
      <c r="BI173" s="33">
        <v>0</v>
      </c>
      <c r="BJ173" s="33">
        <v>58.13</v>
      </c>
      <c r="BK173" s="34">
        <f t="shared" ref="BK173:BK179" si="9">SUM(C173:BJ173)</f>
        <v>1056.3699999999999</v>
      </c>
    </row>
    <row r="174" spans="1:63" x14ac:dyDescent="0.2">
      <c r="A174" s="31"/>
      <c r="B174" s="32" t="s">
        <v>181</v>
      </c>
      <c r="C174" s="33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0</v>
      </c>
      <c r="Y174" s="33">
        <v>0</v>
      </c>
      <c r="Z174" s="33">
        <v>0</v>
      </c>
      <c r="AA174" s="33">
        <v>0</v>
      </c>
      <c r="AB174" s="33">
        <v>0.05</v>
      </c>
      <c r="AC174" s="33">
        <v>0</v>
      </c>
      <c r="AD174" s="33">
        <v>0</v>
      </c>
      <c r="AE174" s="33">
        <v>0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33">
        <v>0</v>
      </c>
      <c r="AM174" s="33">
        <v>0</v>
      </c>
      <c r="AN174" s="33">
        <v>0</v>
      </c>
      <c r="AO174" s="33">
        <v>0</v>
      </c>
      <c r="AP174" s="33">
        <v>0</v>
      </c>
      <c r="AQ174" s="33">
        <v>0</v>
      </c>
      <c r="AR174" s="33">
        <v>0</v>
      </c>
      <c r="AS174" s="33">
        <v>0</v>
      </c>
      <c r="AT174" s="33">
        <v>0</v>
      </c>
      <c r="AU174" s="33">
        <v>0</v>
      </c>
      <c r="AV174" s="33">
        <v>848.78</v>
      </c>
      <c r="AW174" s="33">
        <v>11.41</v>
      </c>
      <c r="AX174" s="33">
        <v>0.01</v>
      </c>
      <c r="AY174" s="33">
        <v>0</v>
      </c>
      <c r="AZ174" s="33">
        <v>0.43</v>
      </c>
      <c r="BA174" s="33">
        <v>0</v>
      </c>
      <c r="BB174" s="33">
        <v>0</v>
      </c>
      <c r="BC174" s="33">
        <v>0</v>
      </c>
      <c r="BD174" s="33">
        <v>0</v>
      </c>
      <c r="BE174" s="33">
        <v>0</v>
      </c>
      <c r="BF174" s="33">
        <v>477.24</v>
      </c>
      <c r="BG174" s="33">
        <v>5.56</v>
      </c>
      <c r="BH174" s="33">
        <v>0</v>
      </c>
      <c r="BI174" s="33">
        <v>0</v>
      </c>
      <c r="BJ174" s="33">
        <v>0.09</v>
      </c>
      <c r="BK174" s="34">
        <f t="shared" si="9"/>
        <v>1343.5699999999997</v>
      </c>
    </row>
    <row r="175" spans="1:63" x14ac:dyDescent="0.2">
      <c r="A175" s="31"/>
      <c r="B175" s="32" t="s">
        <v>182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1.23</v>
      </c>
      <c r="I175" s="33">
        <v>0.28999999999999998</v>
      </c>
      <c r="J175" s="33">
        <v>0</v>
      </c>
      <c r="K175" s="33">
        <v>0</v>
      </c>
      <c r="L175" s="33">
        <v>4.83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1.03</v>
      </c>
      <c r="S175" s="33">
        <v>0.02</v>
      </c>
      <c r="T175" s="33">
        <v>0</v>
      </c>
      <c r="U175" s="33">
        <v>0</v>
      </c>
      <c r="V175" s="33">
        <v>0.16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33">
        <v>0.1</v>
      </c>
      <c r="AC175" s="33">
        <v>0</v>
      </c>
      <c r="AD175" s="33">
        <v>0</v>
      </c>
      <c r="AE175" s="33">
        <v>0</v>
      </c>
      <c r="AF175" s="33">
        <v>7.0000000000000007E-2</v>
      </c>
      <c r="AG175" s="33">
        <v>0</v>
      </c>
      <c r="AH175" s="33">
        <v>0</v>
      </c>
      <c r="AI175" s="33">
        <v>0</v>
      </c>
      <c r="AJ175" s="33">
        <v>0</v>
      </c>
      <c r="AK175" s="33">
        <v>0</v>
      </c>
      <c r="AL175" s="33">
        <v>0.06</v>
      </c>
      <c r="AM175" s="33">
        <v>0</v>
      </c>
      <c r="AN175" s="33">
        <v>0</v>
      </c>
      <c r="AO175" s="33">
        <v>0</v>
      </c>
      <c r="AP175" s="33">
        <v>0.02</v>
      </c>
      <c r="AQ175" s="33">
        <v>0</v>
      </c>
      <c r="AR175" s="33">
        <v>0</v>
      </c>
      <c r="AS175" s="33">
        <v>0</v>
      </c>
      <c r="AT175" s="33">
        <v>0</v>
      </c>
      <c r="AU175" s="33">
        <v>0</v>
      </c>
      <c r="AV175" s="33">
        <v>32.94</v>
      </c>
      <c r="AW175" s="33">
        <v>8.1999999999999993</v>
      </c>
      <c r="AX175" s="33">
        <v>0.48</v>
      </c>
      <c r="AY175" s="33">
        <v>0</v>
      </c>
      <c r="AZ175" s="33">
        <v>28.58</v>
      </c>
      <c r="BA175" s="33">
        <v>0</v>
      </c>
      <c r="BB175" s="33">
        <v>0</v>
      </c>
      <c r="BC175" s="33">
        <v>0</v>
      </c>
      <c r="BD175" s="33">
        <v>0</v>
      </c>
      <c r="BE175" s="33">
        <v>0</v>
      </c>
      <c r="BF175" s="33">
        <v>56.09</v>
      </c>
      <c r="BG175" s="33">
        <v>12.37</v>
      </c>
      <c r="BH175" s="33">
        <v>0</v>
      </c>
      <c r="BI175" s="33">
        <v>0</v>
      </c>
      <c r="BJ175" s="33">
        <v>24.28</v>
      </c>
      <c r="BK175" s="34">
        <f t="shared" si="9"/>
        <v>170.75</v>
      </c>
    </row>
    <row r="176" spans="1:63" x14ac:dyDescent="0.2">
      <c r="A176" s="31"/>
      <c r="B176" s="32" t="s">
        <v>183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1.58</v>
      </c>
      <c r="I176" s="33">
        <v>0.01</v>
      </c>
      <c r="J176" s="33">
        <v>0</v>
      </c>
      <c r="K176" s="33">
        <v>0</v>
      </c>
      <c r="L176" s="33">
        <v>1.49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1.1399999999999999</v>
      </c>
      <c r="S176" s="33">
        <v>0.02</v>
      </c>
      <c r="T176" s="33">
        <v>0</v>
      </c>
      <c r="U176" s="33">
        <v>0</v>
      </c>
      <c r="V176" s="33">
        <v>0.24</v>
      </c>
      <c r="W176" s="33">
        <v>0</v>
      </c>
      <c r="X176" s="33">
        <v>0</v>
      </c>
      <c r="Y176" s="33">
        <v>0</v>
      </c>
      <c r="Z176" s="33">
        <v>0</v>
      </c>
      <c r="AA176" s="33">
        <v>0</v>
      </c>
      <c r="AB176" s="33">
        <v>0.06</v>
      </c>
      <c r="AC176" s="33">
        <v>0</v>
      </c>
      <c r="AD176" s="33">
        <v>0</v>
      </c>
      <c r="AE176" s="33">
        <v>0</v>
      </c>
      <c r="AF176" s="33">
        <v>0.01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0.06</v>
      </c>
      <c r="AM176" s="33">
        <v>0</v>
      </c>
      <c r="AN176" s="33">
        <v>0</v>
      </c>
      <c r="AO176" s="33">
        <v>0</v>
      </c>
      <c r="AP176" s="33">
        <v>0.01</v>
      </c>
      <c r="AQ176" s="33">
        <v>0</v>
      </c>
      <c r="AR176" s="33">
        <v>0</v>
      </c>
      <c r="AS176" s="33">
        <v>0</v>
      </c>
      <c r="AT176" s="33">
        <v>0</v>
      </c>
      <c r="AU176" s="33">
        <v>0</v>
      </c>
      <c r="AV176" s="33">
        <v>18.71</v>
      </c>
      <c r="AW176" s="33">
        <v>1.94</v>
      </c>
      <c r="AX176" s="33">
        <v>0</v>
      </c>
      <c r="AY176" s="33">
        <v>0</v>
      </c>
      <c r="AZ176" s="33">
        <v>12.12</v>
      </c>
      <c r="BA176" s="33">
        <v>0</v>
      </c>
      <c r="BB176" s="33">
        <v>0</v>
      </c>
      <c r="BC176" s="33">
        <v>0</v>
      </c>
      <c r="BD176" s="33">
        <v>0</v>
      </c>
      <c r="BE176" s="33">
        <v>0</v>
      </c>
      <c r="BF176" s="33">
        <v>33.85</v>
      </c>
      <c r="BG176" s="33">
        <v>6.63</v>
      </c>
      <c r="BH176" s="33">
        <v>0</v>
      </c>
      <c r="BI176" s="33">
        <v>0</v>
      </c>
      <c r="BJ176" s="33">
        <v>12.49</v>
      </c>
      <c r="BK176" s="34">
        <f t="shared" si="9"/>
        <v>90.36</v>
      </c>
    </row>
    <row r="177" spans="1:63" x14ac:dyDescent="0.2">
      <c r="A177" s="31"/>
      <c r="B177" s="32" t="s">
        <v>184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33">
        <v>1.69</v>
      </c>
      <c r="I177" s="33">
        <v>0.02</v>
      </c>
      <c r="J177" s="33">
        <v>0</v>
      </c>
      <c r="K177" s="33">
        <v>0</v>
      </c>
      <c r="L177" s="33">
        <v>0.55000000000000004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1.33</v>
      </c>
      <c r="S177" s="33">
        <v>0.01</v>
      </c>
      <c r="T177" s="33">
        <v>0</v>
      </c>
      <c r="U177" s="33">
        <v>0</v>
      </c>
      <c r="V177" s="33">
        <v>0.2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33">
        <v>0.43</v>
      </c>
      <c r="AC177" s="33">
        <v>0.01</v>
      </c>
      <c r="AD177" s="33">
        <v>0</v>
      </c>
      <c r="AE177" s="33">
        <v>0</v>
      </c>
      <c r="AF177" s="33">
        <v>0.15</v>
      </c>
      <c r="AG177" s="33">
        <v>0</v>
      </c>
      <c r="AH177" s="33">
        <v>0</v>
      </c>
      <c r="AI177" s="33">
        <v>0</v>
      </c>
      <c r="AJ177" s="33">
        <v>0</v>
      </c>
      <c r="AK177" s="33">
        <v>0</v>
      </c>
      <c r="AL177" s="33">
        <v>0.1</v>
      </c>
      <c r="AM177" s="33">
        <v>0</v>
      </c>
      <c r="AN177" s="33">
        <v>0</v>
      </c>
      <c r="AO177" s="33">
        <v>0</v>
      </c>
      <c r="AP177" s="33">
        <v>0</v>
      </c>
      <c r="AQ177" s="33">
        <v>0</v>
      </c>
      <c r="AR177" s="33">
        <v>0</v>
      </c>
      <c r="AS177" s="33">
        <v>0</v>
      </c>
      <c r="AT177" s="33">
        <v>0</v>
      </c>
      <c r="AU177" s="33">
        <v>0</v>
      </c>
      <c r="AV177" s="33">
        <v>20.29</v>
      </c>
      <c r="AW177" s="33">
        <v>3.96</v>
      </c>
      <c r="AX177" s="33">
        <v>0</v>
      </c>
      <c r="AY177" s="33">
        <v>0</v>
      </c>
      <c r="AZ177" s="33">
        <v>19.89</v>
      </c>
      <c r="BA177" s="33">
        <v>0</v>
      </c>
      <c r="BB177" s="33">
        <v>0</v>
      </c>
      <c r="BC177" s="33">
        <v>0</v>
      </c>
      <c r="BD177" s="33">
        <v>0</v>
      </c>
      <c r="BE177" s="33">
        <v>0</v>
      </c>
      <c r="BF177" s="33">
        <v>37.64</v>
      </c>
      <c r="BG177" s="33">
        <v>7.13</v>
      </c>
      <c r="BH177" s="33">
        <v>0</v>
      </c>
      <c r="BI177" s="33">
        <v>0</v>
      </c>
      <c r="BJ177" s="33">
        <v>11.72</v>
      </c>
      <c r="BK177" s="34">
        <f t="shared" si="9"/>
        <v>105.11999999999999</v>
      </c>
    </row>
    <row r="178" spans="1:63" x14ac:dyDescent="0.2">
      <c r="A178" s="31"/>
      <c r="B178" s="32" t="s">
        <v>185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2.61</v>
      </c>
      <c r="I178" s="33">
        <v>0.11</v>
      </c>
      <c r="J178" s="33">
        <v>0</v>
      </c>
      <c r="K178" s="33">
        <v>0</v>
      </c>
      <c r="L178" s="33">
        <v>2.82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2.31</v>
      </c>
      <c r="S178" s="33">
        <v>1.18</v>
      </c>
      <c r="T178" s="33">
        <v>0</v>
      </c>
      <c r="U178" s="33">
        <v>0</v>
      </c>
      <c r="V178" s="33">
        <v>1</v>
      </c>
      <c r="W178" s="33">
        <v>0</v>
      </c>
      <c r="X178" s="33">
        <v>0</v>
      </c>
      <c r="Y178" s="33">
        <v>0</v>
      </c>
      <c r="Z178" s="33">
        <v>0</v>
      </c>
      <c r="AA178" s="33">
        <v>0</v>
      </c>
      <c r="AB178" s="33">
        <v>0.51</v>
      </c>
      <c r="AC178" s="33">
        <v>0.04</v>
      </c>
      <c r="AD178" s="33">
        <v>0</v>
      </c>
      <c r="AE178" s="33">
        <v>0</v>
      </c>
      <c r="AF178" s="33">
        <v>0.17</v>
      </c>
      <c r="AG178" s="33">
        <v>0</v>
      </c>
      <c r="AH178" s="33">
        <v>0</v>
      </c>
      <c r="AI178" s="33">
        <v>0</v>
      </c>
      <c r="AJ178" s="33">
        <v>0</v>
      </c>
      <c r="AK178" s="33">
        <v>0</v>
      </c>
      <c r="AL178" s="33">
        <v>0.35</v>
      </c>
      <c r="AM178" s="33">
        <v>0</v>
      </c>
      <c r="AN178" s="33">
        <v>0</v>
      </c>
      <c r="AO178" s="33">
        <v>0</v>
      </c>
      <c r="AP178" s="33">
        <v>0.02</v>
      </c>
      <c r="AQ178" s="33">
        <v>0</v>
      </c>
      <c r="AR178" s="33">
        <v>0</v>
      </c>
      <c r="AS178" s="33">
        <v>0</v>
      </c>
      <c r="AT178" s="33">
        <v>0</v>
      </c>
      <c r="AU178" s="33">
        <v>0</v>
      </c>
      <c r="AV178" s="33">
        <v>43.23</v>
      </c>
      <c r="AW178" s="33">
        <v>6.19</v>
      </c>
      <c r="AX178" s="33">
        <v>0</v>
      </c>
      <c r="AY178" s="33">
        <v>0</v>
      </c>
      <c r="AZ178" s="33">
        <v>58</v>
      </c>
      <c r="BA178" s="33">
        <v>0</v>
      </c>
      <c r="BB178" s="33">
        <v>0</v>
      </c>
      <c r="BC178" s="33">
        <v>0</v>
      </c>
      <c r="BD178" s="33">
        <v>0</v>
      </c>
      <c r="BE178" s="33">
        <v>0</v>
      </c>
      <c r="BF178" s="33">
        <v>88.73</v>
      </c>
      <c r="BG178" s="33">
        <v>6.98</v>
      </c>
      <c r="BH178" s="33">
        <v>4.33</v>
      </c>
      <c r="BI178" s="33">
        <v>0</v>
      </c>
      <c r="BJ178" s="33">
        <v>55.89</v>
      </c>
      <c r="BK178" s="34">
        <f t="shared" si="9"/>
        <v>274.46999999999997</v>
      </c>
    </row>
    <row r="179" spans="1:63" ht="13.5" thickBot="1" x14ac:dyDescent="0.25">
      <c r="A179" s="31"/>
      <c r="B179" s="32" t="s">
        <v>186</v>
      </c>
      <c r="C179" s="33">
        <v>0</v>
      </c>
      <c r="D179" s="33">
        <v>0</v>
      </c>
      <c r="E179" s="33">
        <v>0</v>
      </c>
      <c r="F179" s="33">
        <v>0</v>
      </c>
      <c r="G179" s="33">
        <v>0</v>
      </c>
      <c r="H179" s="33">
        <v>1.02</v>
      </c>
      <c r="I179" s="33">
        <v>7.0000000000000007E-2</v>
      </c>
      <c r="J179" s="33">
        <v>0</v>
      </c>
      <c r="K179" s="33">
        <v>0</v>
      </c>
      <c r="L179" s="33">
        <v>1.36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1.1599999999999999</v>
      </c>
      <c r="S179" s="33">
        <v>0.09</v>
      </c>
      <c r="T179" s="33">
        <v>0</v>
      </c>
      <c r="U179" s="33">
        <v>0</v>
      </c>
      <c r="V179" s="33">
        <v>0.26</v>
      </c>
      <c r="W179" s="33">
        <v>0</v>
      </c>
      <c r="X179" s="33">
        <v>0</v>
      </c>
      <c r="Y179" s="33">
        <v>0</v>
      </c>
      <c r="Z179" s="33">
        <v>0</v>
      </c>
      <c r="AA179" s="33">
        <v>0</v>
      </c>
      <c r="AB179" s="33">
        <v>0.2</v>
      </c>
      <c r="AC179" s="33">
        <v>0</v>
      </c>
      <c r="AD179" s="33">
        <v>0</v>
      </c>
      <c r="AE179" s="33">
        <v>0</v>
      </c>
      <c r="AF179" s="33">
        <v>0.1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3">
        <v>0.1</v>
      </c>
      <c r="AM179" s="33">
        <v>0</v>
      </c>
      <c r="AN179" s="33">
        <v>0</v>
      </c>
      <c r="AO179" s="33">
        <v>0</v>
      </c>
      <c r="AP179" s="33">
        <v>0.02</v>
      </c>
      <c r="AQ179" s="33">
        <v>0</v>
      </c>
      <c r="AR179" s="33">
        <v>0</v>
      </c>
      <c r="AS179" s="33">
        <v>0</v>
      </c>
      <c r="AT179" s="33">
        <v>0</v>
      </c>
      <c r="AU179" s="33">
        <v>0</v>
      </c>
      <c r="AV179" s="33">
        <v>29.25</v>
      </c>
      <c r="AW179" s="33">
        <v>7.01</v>
      </c>
      <c r="AX179" s="33">
        <v>0</v>
      </c>
      <c r="AY179" s="33">
        <v>0</v>
      </c>
      <c r="AZ179" s="33">
        <v>32.68</v>
      </c>
      <c r="BA179" s="33">
        <v>0</v>
      </c>
      <c r="BB179" s="33">
        <v>0</v>
      </c>
      <c r="BC179" s="33">
        <v>0</v>
      </c>
      <c r="BD179" s="33">
        <v>0</v>
      </c>
      <c r="BE179" s="33">
        <v>0</v>
      </c>
      <c r="BF179" s="33">
        <v>64.78</v>
      </c>
      <c r="BG179" s="33">
        <v>10.07</v>
      </c>
      <c r="BH179" s="33">
        <v>0</v>
      </c>
      <c r="BI179" s="33">
        <v>0</v>
      </c>
      <c r="BJ179" s="33">
        <v>34.229999999999997</v>
      </c>
      <c r="BK179" s="34">
        <f t="shared" si="9"/>
        <v>182.39999999999998</v>
      </c>
    </row>
    <row r="180" spans="1:63" ht="13.5" thickBot="1" x14ac:dyDescent="0.25">
      <c r="A180" s="38"/>
      <c r="B180" s="39" t="s">
        <v>18</v>
      </c>
      <c r="C180" s="40">
        <f t="shared" ref="C180:BK180" si="10">SUM(C173:C179)</f>
        <v>0</v>
      </c>
      <c r="D180" s="40">
        <f t="shared" si="10"/>
        <v>0</v>
      </c>
      <c r="E180" s="40">
        <f t="shared" si="10"/>
        <v>0</v>
      </c>
      <c r="F180" s="40">
        <f t="shared" si="10"/>
        <v>0</v>
      </c>
      <c r="G180" s="40">
        <f t="shared" si="10"/>
        <v>0</v>
      </c>
      <c r="H180" s="40">
        <f t="shared" si="10"/>
        <v>36.96</v>
      </c>
      <c r="I180" s="40">
        <f t="shared" si="10"/>
        <v>2.11</v>
      </c>
      <c r="J180" s="40">
        <f t="shared" si="10"/>
        <v>0</v>
      </c>
      <c r="K180" s="40">
        <f t="shared" si="10"/>
        <v>0</v>
      </c>
      <c r="L180" s="40">
        <f t="shared" si="10"/>
        <v>17.86</v>
      </c>
      <c r="M180" s="40">
        <f t="shared" si="10"/>
        <v>0</v>
      </c>
      <c r="N180" s="40">
        <f t="shared" si="10"/>
        <v>0</v>
      </c>
      <c r="O180" s="40">
        <f t="shared" si="10"/>
        <v>0</v>
      </c>
      <c r="P180" s="40">
        <f t="shared" si="10"/>
        <v>0</v>
      </c>
      <c r="Q180" s="40">
        <f t="shared" si="10"/>
        <v>0</v>
      </c>
      <c r="R180" s="40">
        <f t="shared" si="10"/>
        <v>32.58</v>
      </c>
      <c r="S180" s="40">
        <f t="shared" si="10"/>
        <v>2.4899999999999998</v>
      </c>
      <c r="T180" s="40">
        <f t="shared" si="10"/>
        <v>0</v>
      </c>
      <c r="U180" s="40">
        <f t="shared" si="10"/>
        <v>0</v>
      </c>
      <c r="V180" s="40">
        <f t="shared" si="10"/>
        <v>5.18</v>
      </c>
      <c r="W180" s="40">
        <f t="shared" si="10"/>
        <v>0</v>
      </c>
      <c r="X180" s="40">
        <f t="shared" si="10"/>
        <v>0</v>
      </c>
      <c r="Y180" s="40">
        <f t="shared" si="10"/>
        <v>0</v>
      </c>
      <c r="Z180" s="40">
        <f t="shared" si="10"/>
        <v>0</v>
      </c>
      <c r="AA180" s="40">
        <f t="shared" si="10"/>
        <v>0</v>
      </c>
      <c r="AB180" s="40">
        <f t="shared" si="10"/>
        <v>4.92</v>
      </c>
      <c r="AC180" s="40">
        <f t="shared" si="10"/>
        <v>0.08</v>
      </c>
      <c r="AD180" s="40">
        <f t="shared" si="10"/>
        <v>0</v>
      </c>
      <c r="AE180" s="40">
        <f t="shared" si="10"/>
        <v>0</v>
      </c>
      <c r="AF180" s="40">
        <f t="shared" si="10"/>
        <v>0.85</v>
      </c>
      <c r="AG180" s="40">
        <f t="shared" si="10"/>
        <v>0</v>
      </c>
      <c r="AH180" s="40">
        <f t="shared" si="10"/>
        <v>0</v>
      </c>
      <c r="AI180" s="40">
        <f t="shared" si="10"/>
        <v>0</v>
      </c>
      <c r="AJ180" s="40">
        <f t="shared" si="10"/>
        <v>0</v>
      </c>
      <c r="AK180" s="40">
        <f t="shared" si="10"/>
        <v>0</v>
      </c>
      <c r="AL180" s="40">
        <f t="shared" si="10"/>
        <v>3.9600000000000004</v>
      </c>
      <c r="AM180" s="40">
        <f t="shared" si="10"/>
        <v>0.06</v>
      </c>
      <c r="AN180" s="40">
        <f t="shared" si="10"/>
        <v>0</v>
      </c>
      <c r="AO180" s="40">
        <f t="shared" si="10"/>
        <v>0</v>
      </c>
      <c r="AP180" s="40">
        <f t="shared" si="10"/>
        <v>0.21999999999999997</v>
      </c>
      <c r="AQ180" s="40">
        <f t="shared" si="10"/>
        <v>0</v>
      </c>
      <c r="AR180" s="40">
        <f t="shared" si="10"/>
        <v>0</v>
      </c>
      <c r="AS180" s="40">
        <f t="shared" si="10"/>
        <v>0</v>
      </c>
      <c r="AT180" s="40">
        <f t="shared" si="10"/>
        <v>0</v>
      </c>
      <c r="AU180" s="40">
        <f t="shared" si="10"/>
        <v>0</v>
      </c>
      <c r="AV180" s="40">
        <f t="shared" si="10"/>
        <v>1267.47</v>
      </c>
      <c r="AW180" s="40">
        <f t="shared" si="10"/>
        <v>51.269999999999996</v>
      </c>
      <c r="AX180" s="40">
        <f t="shared" si="10"/>
        <v>0.54999999999999993</v>
      </c>
      <c r="AY180" s="40">
        <f t="shared" si="10"/>
        <v>0</v>
      </c>
      <c r="AZ180" s="40">
        <f t="shared" si="10"/>
        <v>232.24</v>
      </c>
      <c r="BA180" s="40">
        <f t="shared" si="10"/>
        <v>0</v>
      </c>
      <c r="BB180" s="40">
        <f t="shared" si="10"/>
        <v>0</v>
      </c>
      <c r="BC180" s="40">
        <f t="shared" si="10"/>
        <v>0</v>
      </c>
      <c r="BD180" s="40">
        <f t="shared" si="10"/>
        <v>0</v>
      </c>
      <c r="BE180" s="40">
        <f t="shared" si="10"/>
        <v>0</v>
      </c>
      <c r="BF180" s="40">
        <f t="shared" si="10"/>
        <v>1273.1199999999999</v>
      </c>
      <c r="BG180" s="40">
        <f t="shared" si="10"/>
        <v>86.050000000000011</v>
      </c>
      <c r="BH180" s="40">
        <f t="shared" si="10"/>
        <v>8.24</v>
      </c>
      <c r="BI180" s="40">
        <f t="shared" si="10"/>
        <v>0</v>
      </c>
      <c r="BJ180" s="40">
        <f t="shared" si="10"/>
        <v>196.82999999999998</v>
      </c>
      <c r="BK180" s="40">
        <f t="shared" si="10"/>
        <v>3223.0399999999995</v>
      </c>
    </row>
    <row r="181" spans="1:63" x14ac:dyDescent="0.2">
      <c r="A181" s="41" t="s">
        <v>19</v>
      </c>
      <c r="B181" s="42" t="s">
        <v>187</v>
      </c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4"/>
    </row>
    <row r="182" spans="1:63" x14ac:dyDescent="0.2">
      <c r="A182" s="31"/>
      <c r="B182" s="32" t="s">
        <v>188</v>
      </c>
      <c r="C182" s="33">
        <v>0</v>
      </c>
      <c r="D182" s="33">
        <v>0</v>
      </c>
      <c r="E182" s="33">
        <v>0</v>
      </c>
      <c r="F182" s="33">
        <v>0</v>
      </c>
      <c r="G182" s="33">
        <v>0</v>
      </c>
      <c r="H182" s="33">
        <v>71.69</v>
      </c>
      <c r="I182" s="33">
        <v>22.81</v>
      </c>
      <c r="J182" s="33">
        <v>25.43</v>
      </c>
      <c r="K182" s="33">
        <v>0</v>
      </c>
      <c r="L182" s="33">
        <v>73.239999999999995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37.549999999999997</v>
      </c>
      <c r="S182" s="33">
        <v>57.22</v>
      </c>
      <c r="T182" s="33">
        <v>0</v>
      </c>
      <c r="U182" s="33">
        <v>0</v>
      </c>
      <c r="V182" s="33">
        <v>34.72</v>
      </c>
      <c r="W182" s="33">
        <v>0</v>
      </c>
      <c r="X182" s="33">
        <v>0</v>
      </c>
      <c r="Y182" s="33">
        <v>0</v>
      </c>
      <c r="Z182" s="33">
        <v>0</v>
      </c>
      <c r="AA182" s="33">
        <v>0</v>
      </c>
      <c r="AB182" s="33">
        <v>19.55</v>
      </c>
      <c r="AC182" s="33">
        <v>0.45</v>
      </c>
      <c r="AD182" s="33">
        <v>0</v>
      </c>
      <c r="AE182" s="33">
        <v>0</v>
      </c>
      <c r="AF182" s="33">
        <v>7.07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6.43</v>
      </c>
      <c r="AM182" s="33">
        <v>0.19</v>
      </c>
      <c r="AN182" s="33">
        <v>0</v>
      </c>
      <c r="AO182" s="33">
        <v>0</v>
      </c>
      <c r="AP182" s="33">
        <v>2.89</v>
      </c>
      <c r="AQ182" s="33">
        <v>0</v>
      </c>
      <c r="AR182" s="33">
        <v>0.01</v>
      </c>
      <c r="AS182" s="33">
        <v>0</v>
      </c>
      <c r="AT182" s="33">
        <v>0</v>
      </c>
      <c r="AU182" s="33">
        <v>0</v>
      </c>
      <c r="AV182" s="33">
        <v>1380.82</v>
      </c>
      <c r="AW182" s="33">
        <v>218.42</v>
      </c>
      <c r="AX182" s="33">
        <v>0.8</v>
      </c>
      <c r="AY182" s="33">
        <v>0</v>
      </c>
      <c r="AZ182" s="33">
        <v>1068.68</v>
      </c>
      <c r="BA182" s="33">
        <v>0</v>
      </c>
      <c r="BB182" s="33">
        <v>0</v>
      </c>
      <c r="BC182" s="33">
        <v>0</v>
      </c>
      <c r="BD182" s="33">
        <v>0</v>
      </c>
      <c r="BE182" s="33">
        <v>0</v>
      </c>
      <c r="BF182" s="33">
        <v>1136.98</v>
      </c>
      <c r="BG182" s="33">
        <v>101.16</v>
      </c>
      <c r="BH182" s="33">
        <v>8.61</v>
      </c>
      <c r="BI182" s="33">
        <v>0</v>
      </c>
      <c r="BJ182" s="33">
        <v>906.99</v>
      </c>
      <c r="BK182" s="34">
        <f t="shared" ref="BK182:BK203" si="11">SUM(C182:BJ182)</f>
        <v>5181.71</v>
      </c>
    </row>
    <row r="183" spans="1:63" x14ac:dyDescent="0.2">
      <c r="A183" s="31"/>
      <c r="B183" s="32" t="s">
        <v>189</v>
      </c>
      <c r="C183" s="33">
        <v>0</v>
      </c>
      <c r="D183" s="33">
        <v>0</v>
      </c>
      <c r="E183" s="33">
        <v>0</v>
      </c>
      <c r="F183" s="33">
        <v>0</v>
      </c>
      <c r="G183" s="33">
        <v>0</v>
      </c>
      <c r="H183" s="33">
        <v>129.29</v>
      </c>
      <c r="I183" s="33">
        <v>387.13</v>
      </c>
      <c r="J183" s="33">
        <v>0</v>
      </c>
      <c r="K183" s="33">
        <v>0</v>
      </c>
      <c r="L183" s="33">
        <v>277.31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96.2</v>
      </c>
      <c r="S183" s="33">
        <v>31.28</v>
      </c>
      <c r="T183" s="33">
        <v>1.75</v>
      </c>
      <c r="U183" s="33">
        <v>0</v>
      </c>
      <c r="V183" s="33">
        <v>34.15</v>
      </c>
      <c r="W183" s="33">
        <v>0</v>
      </c>
      <c r="X183" s="33">
        <v>0</v>
      </c>
      <c r="Y183" s="33">
        <v>0</v>
      </c>
      <c r="Z183" s="33">
        <v>0</v>
      </c>
      <c r="AA183" s="33">
        <v>0</v>
      </c>
      <c r="AB183" s="33">
        <v>9.64</v>
      </c>
      <c r="AC183" s="33">
        <v>0.08</v>
      </c>
      <c r="AD183" s="33">
        <v>0</v>
      </c>
      <c r="AE183" s="33">
        <v>0</v>
      </c>
      <c r="AF183" s="33">
        <v>6.71</v>
      </c>
      <c r="AG183" s="33">
        <v>0</v>
      </c>
      <c r="AH183" s="33">
        <v>0</v>
      </c>
      <c r="AI183" s="33">
        <v>0</v>
      </c>
      <c r="AJ183" s="33">
        <v>0</v>
      </c>
      <c r="AK183" s="33">
        <v>0</v>
      </c>
      <c r="AL183" s="33">
        <v>6.89</v>
      </c>
      <c r="AM183" s="33">
        <v>0.03</v>
      </c>
      <c r="AN183" s="33">
        <v>0</v>
      </c>
      <c r="AO183" s="33">
        <v>0</v>
      </c>
      <c r="AP183" s="33">
        <v>1.1000000000000001</v>
      </c>
      <c r="AQ183" s="33">
        <v>0</v>
      </c>
      <c r="AR183" s="33">
        <v>7.0000000000000007E-2</v>
      </c>
      <c r="AS183" s="33">
        <v>0.2</v>
      </c>
      <c r="AT183" s="33">
        <v>0</v>
      </c>
      <c r="AU183" s="33">
        <v>0</v>
      </c>
      <c r="AV183" s="33">
        <v>2823.28</v>
      </c>
      <c r="AW183" s="33">
        <v>226.52</v>
      </c>
      <c r="AX183" s="33">
        <v>1.87</v>
      </c>
      <c r="AY183" s="33">
        <v>0.14000000000000001</v>
      </c>
      <c r="AZ183" s="33">
        <v>1112.8599999999999</v>
      </c>
      <c r="BA183" s="33">
        <v>0</v>
      </c>
      <c r="BB183" s="33">
        <v>0</v>
      </c>
      <c r="BC183" s="33">
        <v>0</v>
      </c>
      <c r="BD183" s="33">
        <v>0</v>
      </c>
      <c r="BE183" s="33">
        <v>0</v>
      </c>
      <c r="BF183" s="33">
        <v>2637.6</v>
      </c>
      <c r="BG183" s="33">
        <v>105.06</v>
      </c>
      <c r="BH183" s="33">
        <v>0.32</v>
      </c>
      <c r="BI183" s="33">
        <v>0</v>
      </c>
      <c r="BJ183" s="33">
        <v>604.16999999999996</v>
      </c>
      <c r="BK183" s="34">
        <f t="shared" si="11"/>
        <v>8493.65</v>
      </c>
    </row>
    <row r="184" spans="1:63" x14ac:dyDescent="0.2">
      <c r="A184" s="31"/>
      <c r="B184" s="32" t="s">
        <v>190</v>
      </c>
      <c r="C184" s="33">
        <v>0</v>
      </c>
      <c r="D184" s="33">
        <v>0</v>
      </c>
      <c r="E184" s="33">
        <v>0</v>
      </c>
      <c r="F184" s="33">
        <v>0</v>
      </c>
      <c r="G184" s="33">
        <v>0</v>
      </c>
      <c r="H184" s="33">
        <v>7.77</v>
      </c>
      <c r="I184" s="33">
        <v>10.68</v>
      </c>
      <c r="J184" s="33">
        <v>0</v>
      </c>
      <c r="K184" s="33">
        <v>0</v>
      </c>
      <c r="L184" s="33">
        <v>2.77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4.76</v>
      </c>
      <c r="S184" s="33">
        <v>0.6</v>
      </c>
      <c r="T184" s="33">
        <v>0</v>
      </c>
      <c r="U184" s="33">
        <v>0</v>
      </c>
      <c r="V184" s="33">
        <v>2.44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33">
        <v>1.88</v>
      </c>
      <c r="AC184" s="33">
        <v>0.01</v>
      </c>
      <c r="AD184" s="33">
        <v>0</v>
      </c>
      <c r="AE184" s="33">
        <v>0</v>
      </c>
      <c r="AF184" s="33">
        <v>0.61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0.72</v>
      </c>
      <c r="AM184" s="33">
        <v>0</v>
      </c>
      <c r="AN184" s="33">
        <v>0</v>
      </c>
      <c r="AO184" s="33">
        <v>0</v>
      </c>
      <c r="AP184" s="33">
        <v>0.14000000000000001</v>
      </c>
      <c r="AQ184" s="33">
        <v>0</v>
      </c>
      <c r="AR184" s="33">
        <v>0</v>
      </c>
      <c r="AS184" s="33">
        <v>0</v>
      </c>
      <c r="AT184" s="33">
        <v>0</v>
      </c>
      <c r="AU184" s="33">
        <v>0</v>
      </c>
      <c r="AV184" s="33">
        <v>213.91</v>
      </c>
      <c r="AW184" s="33">
        <v>21.88</v>
      </c>
      <c r="AX184" s="33">
        <v>0.03</v>
      </c>
      <c r="AY184" s="33">
        <v>0</v>
      </c>
      <c r="AZ184" s="33">
        <v>53.53</v>
      </c>
      <c r="BA184" s="33">
        <v>0</v>
      </c>
      <c r="BB184" s="33">
        <v>0</v>
      </c>
      <c r="BC184" s="33">
        <v>0</v>
      </c>
      <c r="BD184" s="33">
        <v>0</v>
      </c>
      <c r="BE184" s="33">
        <v>0</v>
      </c>
      <c r="BF184" s="33">
        <v>251.09</v>
      </c>
      <c r="BG184" s="33">
        <v>9.0299999999999994</v>
      </c>
      <c r="BH184" s="33">
        <v>0.05</v>
      </c>
      <c r="BI184" s="33">
        <v>0</v>
      </c>
      <c r="BJ184" s="33">
        <v>40.47</v>
      </c>
      <c r="BK184" s="34">
        <f t="shared" si="11"/>
        <v>622.37</v>
      </c>
    </row>
    <row r="185" spans="1:63" x14ac:dyDescent="0.2">
      <c r="A185" s="31"/>
      <c r="B185" s="32" t="s">
        <v>191</v>
      </c>
      <c r="C185" s="33">
        <v>0</v>
      </c>
      <c r="D185" s="33">
        <v>0</v>
      </c>
      <c r="E185" s="33">
        <v>0</v>
      </c>
      <c r="F185" s="33">
        <v>0</v>
      </c>
      <c r="G185" s="33">
        <v>0</v>
      </c>
      <c r="H185" s="33">
        <v>67.42</v>
      </c>
      <c r="I185" s="33">
        <v>29.82</v>
      </c>
      <c r="J185" s="33">
        <v>0</v>
      </c>
      <c r="K185" s="33">
        <v>0</v>
      </c>
      <c r="L185" s="33">
        <v>40.65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40.39</v>
      </c>
      <c r="S185" s="33">
        <v>19.03</v>
      </c>
      <c r="T185" s="33">
        <v>0.05</v>
      </c>
      <c r="U185" s="33">
        <v>0</v>
      </c>
      <c r="V185" s="33">
        <v>9.4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5.96</v>
      </c>
      <c r="AC185" s="33">
        <v>0.05</v>
      </c>
      <c r="AD185" s="33">
        <v>0</v>
      </c>
      <c r="AE185" s="33">
        <v>0</v>
      </c>
      <c r="AF185" s="33">
        <v>0.77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4.47</v>
      </c>
      <c r="AM185" s="33">
        <v>0.02</v>
      </c>
      <c r="AN185" s="33">
        <v>0</v>
      </c>
      <c r="AO185" s="33">
        <v>0</v>
      </c>
      <c r="AP185" s="33">
        <v>0.24</v>
      </c>
      <c r="AQ185" s="33">
        <v>0</v>
      </c>
      <c r="AR185" s="33">
        <v>0</v>
      </c>
      <c r="AS185" s="33">
        <v>0</v>
      </c>
      <c r="AT185" s="33">
        <v>0</v>
      </c>
      <c r="AU185" s="33">
        <v>0</v>
      </c>
      <c r="AV185" s="33">
        <v>548.51</v>
      </c>
      <c r="AW185" s="33">
        <v>67.78</v>
      </c>
      <c r="AX185" s="33">
        <v>0</v>
      </c>
      <c r="AY185" s="33">
        <v>0</v>
      </c>
      <c r="AZ185" s="33">
        <v>260.75</v>
      </c>
      <c r="BA185" s="33">
        <v>0</v>
      </c>
      <c r="BB185" s="33">
        <v>0</v>
      </c>
      <c r="BC185" s="33">
        <v>0</v>
      </c>
      <c r="BD185" s="33">
        <v>0</v>
      </c>
      <c r="BE185" s="33">
        <v>0</v>
      </c>
      <c r="BF185" s="33">
        <v>613.03</v>
      </c>
      <c r="BG185" s="33">
        <v>25.29</v>
      </c>
      <c r="BH185" s="33">
        <v>0.03</v>
      </c>
      <c r="BI185" s="33">
        <v>0</v>
      </c>
      <c r="BJ185" s="33">
        <v>147.59</v>
      </c>
      <c r="BK185" s="34">
        <f t="shared" si="11"/>
        <v>1881.2499999999998</v>
      </c>
    </row>
    <row r="186" spans="1:63" x14ac:dyDescent="0.2">
      <c r="A186" s="31"/>
      <c r="B186" s="32" t="s">
        <v>192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16.73</v>
      </c>
      <c r="I186" s="33">
        <v>1.45</v>
      </c>
      <c r="J186" s="33">
        <v>0</v>
      </c>
      <c r="K186" s="33">
        <v>0</v>
      </c>
      <c r="L186" s="33">
        <v>30.19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8.3000000000000007</v>
      </c>
      <c r="S186" s="33">
        <v>0.43</v>
      </c>
      <c r="T186" s="33">
        <v>0</v>
      </c>
      <c r="U186" s="33">
        <v>0</v>
      </c>
      <c r="V186" s="33">
        <v>2.44</v>
      </c>
      <c r="W186" s="33">
        <v>0</v>
      </c>
      <c r="X186" s="33">
        <v>0</v>
      </c>
      <c r="Y186" s="33">
        <v>0</v>
      </c>
      <c r="Z186" s="33">
        <v>0</v>
      </c>
      <c r="AA186" s="33">
        <v>0</v>
      </c>
      <c r="AB186" s="33">
        <v>0.8</v>
      </c>
      <c r="AC186" s="33">
        <v>0.06</v>
      </c>
      <c r="AD186" s="33">
        <v>0</v>
      </c>
      <c r="AE186" s="33">
        <v>0</v>
      </c>
      <c r="AF186" s="33">
        <v>0.14000000000000001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3">
        <v>0.42</v>
      </c>
      <c r="AM186" s="33">
        <v>0</v>
      </c>
      <c r="AN186" s="33">
        <v>0</v>
      </c>
      <c r="AO186" s="33">
        <v>0</v>
      </c>
      <c r="AP186" s="33">
        <v>0.01</v>
      </c>
      <c r="AQ186" s="33">
        <v>0</v>
      </c>
      <c r="AR186" s="33">
        <v>0</v>
      </c>
      <c r="AS186" s="33">
        <v>0</v>
      </c>
      <c r="AT186" s="33">
        <v>0</v>
      </c>
      <c r="AU186" s="33">
        <v>0</v>
      </c>
      <c r="AV186" s="33">
        <v>108.39</v>
      </c>
      <c r="AW186" s="33">
        <v>32.25</v>
      </c>
      <c r="AX186" s="33">
        <v>0</v>
      </c>
      <c r="AY186" s="33">
        <v>0</v>
      </c>
      <c r="AZ186" s="33">
        <v>90.26</v>
      </c>
      <c r="BA186" s="33">
        <v>0</v>
      </c>
      <c r="BB186" s="33">
        <v>0</v>
      </c>
      <c r="BC186" s="33">
        <v>0</v>
      </c>
      <c r="BD186" s="33">
        <v>0</v>
      </c>
      <c r="BE186" s="33">
        <v>0</v>
      </c>
      <c r="BF186" s="33">
        <v>109.49</v>
      </c>
      <c r="BG186" s="33">
        <v>5.45</v>
      </c>
      <c r="BH186" s="33">
        <v>0</v>
      </c>
      <c r="BI186" s="33">
        <v>0</v>
      </c>
      <c r="BJ186" s="33">
        <v>26.08</v>
      </c>
      <c r="BK186" s="34">
        <f t="shared" si="11"/>
        <v>432.89</v>
      </c>
    </row>
    <row r="187" spans="1:63" x14ac:dyDescent="0.2">
      <c r="A187" s="31"/>
      <c r="B187" s="32" t="s">
        <v>193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245.71</v>
      </c>
      <c r="I187" s="33">
        <v>753.44</v>
      </c>
      <c r="J187" s="33">
        <v>0</v>
      </c>
      <c r="K187" s="33">
        <v>0</v>
      </c>
      <c r="L187" s="33">
        <v>266.73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109.01</v>
      </c>
      <c r="S187" s="33">
        <v>49.42</v>
      </c>
      <c r="T187" s="33">
        <v>0</v>
      </c>
      <c r="U187" s="33">
        <v>0</v>
      </c>
      <c r="V187" s="33">
        <v>45.27</v>
      </c>
      <c r="W187" s="33">
        <v>0</v>
      </c>
      <c r="X187" s="33">
        <v>0</v>
      </c>
      <c r="Y187" s="33">
        <v>0</v>
      </c>
      <c r="Z187" s="33">
        <v>0</v>
      </c>
      <c r="AA187" s="33">
        <v>0</v>
      </c>
      <c r="AB187" s="33">
        <v>1.78</v>
      </c>
      <c r="AC187" s="33">
        <v>0</v>
      </c>
      <c r="AD187" s="33">
        <v>0</v>
      </c>
      <c r="AE187" s="33">
        <v>0</v>
      </c>
      <c r="AF187" s="33">
        <v>4.76</v>
      </c>
      <c r="AG187" s="33">
        <v>0</v>
      </c>
      <c r="AH187" s="33">
        <v>0</v>
      </c>
      <c r="AI187" s="33">
        <v>0</v>
      </c>
      <c r="AJ187" s="33">
        <v>0</v>
      </c>
      <c r="AK187" s="33">
        <v>0</v>
      </c>
      <c r="AL187" s="33">
        <v>0.75</v>
      </c>
      <c r="AM187" s="33">
        <v>0</v>
      </c>
      <c r="AN187" s="33">
        <v>0</v>
      </c>
      <c r="AO187" s="33">
        <v>0</v>
      </c>
      <c r="AP187" s="33">
        <v>0.04</v>
      </c>
      <c r="AQ187" s="33">
        <v>0</v>
      </c>
      <c r="AR187" s="33">
        <v>0</v>
      </c>
      <c r="AS187" s="33">
        <v>0</v>
      </c>
      <c r="AT187" s="33">
        <v>0</v>
      </c>
      <c r="AU187" s="33">
        <v>0</v>
      </c>
      <c r="AV187" s="33">
        <v>100.33</v>
      </c>
      <c r="AW187" s="33">
        <v>68.099999999999994</v>
      </c>
      <c r="AX187" s="33">
        <v>0</v>
      </c>
      <c r="AY187" s="33">
        <v>0</v>
      </c>
      <c r="AZ187" s="33">
        <v>140.07</v>
      </c>
      <c r="BA187" s="33">
        <v>0</v>
      </c>
      <c r="BB187" s="33">
        <v>0</v>
      </c>
      <c r="BC187" s="33">
        <v>0</v>
      </c>
      <c r="BD187" s="33">
        <v>0</v>
      </c>
      <c r="BE187" s="33">
        <v>0</v>
      </c>
      <c r="BF187" s="33">
        <v>59.05</v>
      </c>
      <c r="BG187" s="33">
        <v>7.93</v>
      </c>
      <c r="BH187" s="33">
        <v>0</v>
      </c>
      <c r="BI187" s="33">
        <v>0</v>
      </c>
      <c r="BJ187" s="33">
        <v>22.99</v>
      </c>
      <c r="BK187" s="34">
        <f t="shared" si="11"/>
        <v>1875.3799999999999</v>
      </c>
    </row>
    <row r="188" spans="1:63" x14ac:dyDescent="0.2">
      <c r="A188" s="31"/>
      <c r="B188" s="32" t="s">
        <v>194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4.22</v>
      </c>
      <c r="I188" s="33">
        <v>0</v>
      </c>
      <c r="J188" s="33">
        <v>0</v>
      </c>
      <c r="K188" s="33">
        <v>0</v>
      </c>
      <c r="L188" s="33">
        <v>2.19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3.94</v>
      </c>
      <c r="S188" s="33">
        <v>0</v>
      </c>
      <c r="T188" s="33">
        <v>0</v>
      </c>
      <c r="U188" s="33">
        <v>0</v>
      </c>
      <c r="V188" s="33">
        <v>0.76</v>
      </c>
      <c r="W188" s="33">
        <v>0</v>
      </c>
      <c r="X188" s="33">
        <v>0</v>
      </c>
      <c r="Y188" s="33">
        <v>0</v>
      </c>
      <c r="Z188" s="33">
        <v>0</v>
      </c>
      <c r="AA188" s="33">
        <v>0</v>
      </c>
      <c r="AB188" s="33">
        <v>1.35</v>
      </c>
      <c r="AC188" s="33">
        <v>0</v>
      </c>
      <c r="AD188" s="33">
        <v>0</v>
      </c>
      <c r="AE188" s="33">
        <v>0</v>
      </c>
      <c r="AF188" s="33">
        <v>0.1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0.39</v>
      </c>
      <c r="AM188" s="33">
        <v>0</v>
      </c>
      <c r="AN188" s="33">
        <v>0</v>
      </c>
      <c r="AO188" s="33">
        <v>0</v>
      </c>
      <c r="AP188" s="33">
        <v>0</v>
      </c>
      <c r="AQ188" s="33">
        <v>0</v>
      </c>
      <c r="AR188" s="33">
        <v>0</v>
      </c>
      <c r="AS188" s="33">
        <v>0</v>
      </c>
      <c r="AT188" s="33">
        <v>0</v>
      </c>
      <c r="AU188" s="33">
        <v>0</v>
      </c>
      <c r="AV188" s="33">
        <v>71.14</v>
      </c>
      <c r="AW188" s="33">
        <v>0</v>
      </c>
      <c r="AX188" s="33">
        <v>0</v>
      </c>
      <c r="AY188" s="33">
        <v>0</v>
      </c>
      <c r="AZ188" s="33">
        <v>19.39</v>
      </c>
      <c r="BA188" s="33">
        <v>0</v>
      </c>
      <c r="BB188" s="33">
        <v>0</v>
      </c>
      <c r="BC188" s="33">
        <v>0</v>
      </c>
      <c r="BD188" s="33">
        <v>0</v>
      </c>
      <c r="BE188" s="33">
        <v>0</v>
      </c>
      <c r="BF188" s="33">
        <v>136.13</v>
      </c>
      <c r="BG188" s="33">
        <v>0.01</v>
      </c>
      <c r="BH188" s="33">
        <v>0</v>
      </c>
      <c r="BI188" s="33">
        <v>0</v>
      </c>
      <c r="BJ188" s="33">
        <v>19.940000000000001</v>
      </c>
      <c r="BK188" s="34">
        <f t="shared" si="11"/>
        <v>259.56</v>
      </c>
    </row>
    <row r="189" spans="1:63" x14ac:dyDescent="0.2">
      <c r="A189" s="31"/>
      <c r="B189" s="32" t="s">
        <v>195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89.89</v>
      </c>
      <c r="I189" s="33">
        <v>54.38</v>
      </c>
      <c r="J189" s="33">
        <v>0</v>
      </c>
      <c r="K189" s="33">
        <v>0</v>
      </c>
      <c r="L189" s="33">
        <v>50.04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62.95</v>
      </c>
      <c r="S189" s="33">
        <v>3.64</v>
      </c>
      <c r="T189" s="33">
        <v>0</v>
      </c>
      <c r="U189" s="33">
        <v>0</v>
      </c>
      <c r="V189" s="33">
        <v>22.85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10.54</v>
      </c>
      <c r="AC189" s="33">
        <v>0.33</v>
      </c>
      <c r="AD189" s="33">
        <v>0</v>
      </c>
      <c r="AE189" s="33">
        <v>0</v>
      </c>
      <c r="AF189" s="33">
        <v>1.39</v>
      </c>
      <c r="AG189" s="33">
        <v>0</v>
      </c>
      <c r="AH189" s="33">
        <v>0</v>
      </c>
      <c r="AI189" s="33">
        <v>0</v>
      </c>
      <c r="AJ189" s="33">
        <v>0</v>
      </c>
      <c r="AK189" s="33">
        <v>0</v>
      </c>
      <c r="AL189" s="33">
        <v>7.22</v>
      </c>
      <c r="AM189" s="33">
        <v>0.01</v>
      </c>
      <c r="AN189" s="33">
        <v>0</v>
      </c>
      <c r="AO189" s="33">
        <v>0</v>
      </c>
      <c r="AP189" s="33">
        <v>0.4</v>
      </c>
      <c r="AQ189" s="33">
        <v>0</v>
      </c>
      <c r="AR189" s="33">
        <v>0</v>
      </c>
      <c r="AS189" s="33">
        <v>0</v>
      </c>
      <c r="AT189" s="33">
        <v>0</v>
      </c>
      <c r="AU189" s="33">
        <v>0</v>
      </c>
      <c r="AV189" s="33">
        <v>857.82</v>
      </c>
      <c r="AW189" s="33">
        <v>89.67</v>
      </c>
      <c r="AX189" s="33">
        <v>0.35</v>
      </c>
      <c r="AY189" s="33">
        <v>0</v>
      </c>
      <c r="AZ189" s="33">
        <v>410.41</v>
      </c>
      <c r="BA189" s="33">
        <v>0</v>
      </c>
      <c r="BB189" s="33">
        <v>0</v>
      </c>
      <c r="BC189" s="33">
        <v>0</v>
      </c>
      <c r="BD189" s="33">
        <v>0</v>
      </c>
      <c r="BE189" s="33">
        <v>0</v>
      </c>
      <c r="BF189" s="33">
        <v>1049.1600000000001</v>
      </c>
      <c r="BG189" s="33">
        <v>46.71</v>
      </c>
      <c r="BH189" s="33">
        <v>0.17</v>
      </c>
      <c r="BI189" s="33">
        <v>0</v>
      </c>
      <c r="BJ189" s="33">
        <v>210.19</v>
      </c>
      <c r="BK189" s="34">
        <f t="shared" si="11"/>
        <v>2968.1200000000003</v>
      </c>
    </row>
    <row r="190" spans="1:63" x14ac:dyDescent="0.2">
      <c r="A190" s="31"/>
      <c r="B190" s="32" t="s">
        <v>196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5.39</v>
      </c>
      <c r="I190" s="33">
        <v>1.66</v>
      </c>
      <c r="J190" s="33">
        <v>0</v>
      </c>
      <c r="K190" s="33">
        <v>0</v>
      </c>
      <c r="L190" s="33">
        <v>2.4500000000000002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3.42</v>
      </c>
      <c r="S190" s="33">
        <v>0.13</v>
      </c>
      <c r="T190" s="33">
        <v>0</v>
      </c>
      <c r="U190" s="33">
        <v>0</v>
      </c>
      <c r="V190" s="33">
        <v>1.66</v>
      </c>
      <c r="W190" s="33">
        <v>0</v>
      </c>
      <c r="X190" s="33">
        <v>0</v>
      </c>
      <c r="Y190" s="33">
        <v>0</v>
      </c>
      <c r="Z190" s="33">
        <v>0</v>
      </c>
      <c r="AA190" s="33">
        <v>0</v>
      </c>
      <c r="AB190" s="33">
        <v>11.92</v>
      </c>
      <c r="AC190" s="33">
        <v>1.02</v>
      </c>
      <c r="AD190" s="33">
        <v>0</v>
      </c>
      <c r="AE190" s="33">
        <v>0</v>
      </c>
      <c r="AF190" s="33">
        <v>5.87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5.83</v>
      </c>
      <c r="AM190" s="33">
        <v>0.17</v>
      </c>
      <c r="AN190" s="33">
        <v>0</v>
      </c>
      <c r="AO190" s="33">
        <v>0</v>
      </c>
      <c r="AP190" s="33">
        <v>0.49</v>
      </c>
      <c r="AQ190" s="33">
        <v>0</v>
      </c>
      <c r="AR190" s="33">
        <v>0</v>
      </c>
      <c r="AS190" s="33">
        <v>0</v>
      </c>
      <c r="AT190" s="33">
        <v>0</v>
      </c>
      <c r="AU190" s="33">
        <v>0</v>
      </c>
      <c r="AV190" s="33">
        <v>327.05</v>
      </c>
      <c r="AW190" s="33">
        <v>34.869999999999997</v>
      </c>
      <c r="AX190" s="33">
        <v>2.4500000000000002</v>
      </c>
      <c r="AY190" s="33">
        <v>0</v>
      </c>
      <c r="AZ190" s="33">
        <v>48.2</v>
      </c>
      <c r="BA190" s="33">
        <v>0</v>
      </c>
      <c r="BB190" s="33">
        <v>0</v>
      </c>
      <c r="BC190" s="33">
        <v>0</v>
      </c>
      <c r="BD190" s="33">
        <v>0</v>
      </c>
      <c r="BE190" s="33">
        <v>0</v>
      </c>
      <c r="BF190" s="33">
        <v>393.03</v>
      </c>
      <c r="BG190" s="33">
        <v>18.809999999999999</v>
      </c>
      <c r="BH190" s="33">
        <v>0.12</v>
      </c>
      <c r="BI190" s="33">
        <v>0</v>
      </c>
      <c r="BJ190" s="33">
        <v>23.55</v>
      </c>
      <c r="BK190" s="34">
        <f t="shared" si="11"/>
        <v>888.0899999999998</v>
      </c>
    </row>
    <row r="191" spans="1:63" x14ac:dyDescent="0.2">
      <c r="A191" s="31"/>
      <c r="B191" s="32" t="s">
        <v>197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41.44</v>
      </c>
      <c r="I191" s="33">
        <v>5.76</v>
      </c>
      <c r="J191" s="33">
        <v>0</v>
      </c>
      <c r="K191" s="33">
        <v>0</v>
      </c>
      <c r="L191" s="33">
        <v>28.41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28.35</v>
      </c>
      <c r="S191" s="33">
        <v>1.1499999999999999</v>
      </c>
      <c r="T191" s="33">
        <v>0</v>
      </c>
      <c r="U191" s="33">
        <v>0</v>
      </c>
      <c r="V191" s="33">
        <v>10.39</v>
      </c>
      <c r="W191" s="33">
        <v>0</v>
      </c>
      <c r="X191" s="33">
        <v>0</v>
      </c>
      <c r="Y191" s="33">
        <v>0</v>
      </c>
      <c r="Z191" s="33">
        <v>0</v>
      </c>
      <c r="AA191" s="33">
        <v>0</v>
      </c>
      <c r="AB191" s="33">
        <v>2.57</v>
      </c>
      <c r="AC191" s="33">
        <v>0.04</v>
      </c>
      <c r="AD191" s="33">
        <v>0</v>
      </c>
      <c r="AE191" s="33">
        <v>0</v>
      </c>
      <c r="AF191" s="33">
        <v>0.33</v>
      </c>
      <c r="AG191" s="33">
        <v>0</v>
      </c>
      <c r="AH191" s="33">
        <v>0</v>
      </c>
      <c r="AI191" s="33">
        <v>0</v>
      </c>
      <c r="AJ191" s="33">
        <v>0</v>
      </c>
      <c r="AK191" s="33">
        <v>0</v>
      </c>
      <c r="AL191" s="33">
        <v>1.1299999999999999</v>
      </c>
      <c r="AM191" s="33">
        <v>0</v>
      </c>
      <c r="AN191" s="33">
        <v>0</v>
      </c>
      <c r="AO191" s="33">
        <v>0</v>
      </c>
      <c r="AP191" s="33">
        <v>0.09</v>
      </c>
      <c r="AQ191" s="33">
        <v>0</v>
      </c>
      <c r="AR191" s="33">
        <v>0</v>
      </c>
      <c r="AS191" s="33">
        <v>0</v>
      </c>
      <c r="AT191" s="33">
        <v>0</v>
      </c>
      <c r="AU191" s="33">
        <v>0</v>
      </c>
      <c r="AV191" s="33">
        <v>246.27</v>
      </c>
      <c r="AW191" s="33">
        <v>26.44</v>
      </c>
      <c r="AX191" s="33">
        <v>0.01</v>
      </c>
      <c r="AY191" s="33">
        <v>0</v>
      </c>
      <c r="AZ191" s="33">
        <v>135.03</v>
      </c>
      <c r="BA191" s="33">
        <v>0</v>
      </c>
      <c r="BB191" s="33">
        <v>0</v>
      </c>
      <c r="BC191" s="33">
        <v>0</v>
      </c>
      <c r="BD191" s="33">
        <v>0</v>
      </c>
      <c r="BE191" s="33">
        <v>0</v>
      </c>
      <c r="BF191" s="33">
        <v>286.56</v>
      </c>
      <c r="BG191" s="33">
        <v>12.99</v>
      </c>
      <c r="BH191" s="33">
        <v>0</v>
      </c>
      <c r="BI191" s="33">
        <v>0</v>
      </c>
      <c r="BJ191" s="33">
        <v>56.18</v>
      </c>
      <c r="BK191" s="34">
        <f t="shared" si="11"/>
        <v>883.14</v>
      </c>
    </row>
    <row r="192" spans="1:63" x14ac:dyDescent="0.2">
      <c r="A192" s="31"/>
      <c r="B192" s="32" t="s">
        <v>198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12.1</v>
      </c>
      <c r="I192" s="33">
        <v>0.75</v>
      </c>
      <c r="J192" s="33">
        <v>0</v>
      </c>
      <c r="K192" s="33">
        <v>0</v>
      </c>
      <c r="L192" s="33">
        <v>13.25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8.49</v>
      </c>
      <c r="S192" s="33">
        <v>0.49</v>
      </c>
      <c r="T192" s="33">
        <v>0.01</v>
      </c>
      <c r="U192" s="33">
        <v>0</v>
      </c>
      <c r="V192" s="33">
        <v>4.16</v>
      </c>
      <c r="W192" s="33">
        <v>0</v>
      </c>
      <c r="X192" s="33">
        <v>0</v>
      </c>
      <c r="Y192" s="33">
        <v>0</v>
      </c>
      <c r="Z192" s="33">
        <v>0</v>
      </c>
      <c r="AA192" s="33">
        <v>0</v>
      </c>
      <c r="AB192" s="33">
        <v>1.82</v>
      </c>
      <c r="AC192" s="33">
        <v>0.06</v>
      </c>
      <c r="AD192" s="33">
        <v>0</v>
      </c>
      <c r="AE192" s="33">
        <v>0</v>
      </c>
      <c r="AF192" s="33">
        <v>0.79</v>
      </c>
      <c r="AG192" s="33">
        <v>0</v>
      </c>
      <c r="AH192" s="33">
        <v>0</v>
      </c>
      <c r="AI192" s="33">
        <v>0</v>
      </c>
      <c r="AJ192" s="33">
        <v>0</v>
      </c>
      <c r="AK192" s="33">
        <v>0</v>
      </c>
      <c r="AL192" s="33">
        <v>1.1100000000000001</v>
      </c>
      <c r="AM192" s="33">
        <v>0.01</v>
      </c>
      <c r="AN192" s="33">
        <v>0</v>
      </c>
      <c r="AO192" s="33">
        <v>0</v>
      </c>
      <c r="AP192" s="33">
        <v>7.0000000000000007E-2</v>
      </c>
      <c r="AQ192" s="33">
        <v>0</v>
      </c>
      <c r="AR192" s="33">
        <v>0</v>
      </c>
      <c r="AS192" s="33">
        <v>0</v>
      </c>
      <c r="AT192" s="33">
        <v>0</v>
      </c>
      <c r="AU192" s="33">
        <v>0</v>
      </c>
      <c r="AV192" s="33">
        <v>89.7</v>
      </c>
      <c r="AW192" s="33">
        <v>17.53</v>
      </c>
      <c r="AX192" s="33">
        <v>7.0000000000000007E-2</v>
      </c>
      <c r="AY192" s="33">
        <v>0</v>
      </c>
      <c r="AZ192" s="33">
        <v>51.27</v>
      </c>
      <c r="BA192" s="33">
        <v>0</v>
      </c>
      <c r="BB192" s="33">
        <v>0</v>
      </c>
      <c r="BC192" s="33">
        <v>0</v>
      </c>
      <c r="BD192" s="33">
        <v>0</v>
      </c>
      <c r="BE192" s="33">
        <v>0</v>
      </c>
      <c r="BF192" s="33">
        <v>145.09</v>
      </c>
      <c r="BG192" s="33">
        <v>8.59</v>
      </c>
      <c r="BH192" s="33">
        <v>0.04</v>
      </c>
      <c r="BI192" s="33">
        <v>0</v>
      </c>
      <c r="BJ192" s="33">
        <v>38.03</v>
      </c>
      <c r="BK192" s="34">
        <f t="shared" si="11"/>
        <v>393.42999999999995</v>
      </c>
    </row>
    <row r="193" spans="1:63" x14ac:dyDescent="0.2">
      <c r="A193" s="31"/>
      <c r="B193" s="32" t="s">
        <v>199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22.85</v>
      </c>
      <c r="I193" s="33">
        <v>11.93</v>
      </c>
      <c r="J193" s="33">
        <v>0</v>
      </c>
      <c r="K193" s="33">
        <v>0</v>
      </c>
      <c r="L193" s="33">
        <v>8.1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14.24</v>
      </c>
      <c r="S193" s="33">
        <v>1.44</v>
      </c>
      <c r="T193" s="33">
        <v>0</v>
      </c>
      <c r="U193" s="33">
        <v>0</v>
      </c>
      <c r="V193" s="33">
        <v>3.56</v>
      </c>
      <c r="W193" s="33">
        <v>0</v>
      </c>
      <c r="X193" s="33">
        <v>0</v>
      </c>
      <c r="Y193" s="33">
        <v>0</v>
      </c>
      <c r="Z193" s="33">
        <v>0</v>
      </c>
      <c r="AA193" s="33">
        <v>0</v>
      </c>
      <c r="AB193" s="33">
        <v>26.05</v>
      </c>
      <c r="AC193" s="33">
        <v>1.5</v>
      </c>
      <c r="AD193" s="33">
        <v>0</v>
      </c>
      <c r="AE193" s="33">
        <v>0</v>
      </c>
      <c r="AF193" s="33">
        <v>4.74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33">
        <v>12.31</v>
      </c>
      <c r="AM193" s="33">
        <v>0.09</v>
      </c>
      <c r="AN193" s="33">
        <v>0</v>
      </c>
      <c r="AO193" s="33">
        <v>0</v>
      </c>
      <c r="AP193" s="33">
        <v>0.13</v>
      </c>
      <c r="AQ193" s="33">
        <v>0</v>
      </c>
      <c r="AR193" s="33">
        <v>0</v>
      </c>
      <c r="AS193" s="33">
        <v>0</v>
      </c>
      <c r="AT193" s="33">
        <v>0</v>
      </c>
      <c r="AU193" s="33">
        <v>0</v>
      </c>
      <c r="AV193" s="33">
        <v>574.23</v>
      </c>
      <c r="AW193" s="33">
        <v>111.91</v>
      </c>
      <c r="AX193" s="33">
        <v>3.77</v>
      </c>
      <c r="AY193" s="33">
        <v>0</v>
      </c>
      <c r="AZ193" s="33">
        <v>161.35</v>
      </c>
      <c r="BA193" s="33">
        <v>0</v>
      </c>
      <c r="BB193" s="33">
        <v>0</v>
      </c>
      <c r="BC193" s="33">
        <v>0</v>
      </c>
      <c r="BD193" s="33">
        <v>0</v>
      </c>
      <c r="BE193" s="33">
        <v>0</v>
      </c>
      <c r="BF193" s="33">
        <v>787.76</v>
      </c>
      <c r="BG193" s="33">
        <v>28.59</v>
      </c>
      <c r="BH193" s="33">
        <v>0.39</v>
      </c>
      <c r="BI193" s="33">
        <v>0</v>
      </c>
      <c r="BJ193" s="33">
        <v>97.79</v>
      </c>
      <c r="BK193" s="34">
        <f t="shared" si="11"/>
        <v>1872.73</v>
      </c>
    </row>
    <row r="194" spans="1:63" x14ac:dyDescent="0.2">
      <c r="A194" s="31"/>
      <c r="B194" s="32" t="s">
        <v>200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74.91</v>
      </c>
      <c r="I194" s="33">
        <v>71.099999999999994</v>
      </c>
      <c r="J194" s="33">
        <v>0</v>
      </c>
      <c r="K194" s="33">
        <v>0</v>
      </c>
      <c r="L194" s="33">
        <v>32.15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39.880000000000003</v>
      </c>
      <c r="S194" s="33">
        <v>3.04</v>
      </c>
      <c r="T194" s="33">
        <v>0</v>
      </c>
      <c r="U194" s="33">
        <v>0</v>
      </c>
      <c r="V194" s="33">
        <v>10.45</v>
      </c>
      <c r="W194" s="33">
        <v>0</v>
      </c>
      <c r="X194" s="33">
        <v>0</v>
      </c>
      <c r="Y194" s="33">
        <v>0</v>
      </c>
      <c r="Z194" s="33">
        <v>0</v>
      </c>
      <c r="AA194" s="33">
        <v>0</v>
      </c>
      <c r="AB194" s="33">
        <v>22.85</v>
      </c>
      <c r="AC194" s="33">
        <v>0.43</v>
      </c>
      <c r="AD194" s="33">
        <v>0</v>
      </c>
      <c r="AE194" s="33">
        <v>0</v>
      </c>
      <c r="AF194" s="33">
        <v>5.45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9.69</v>
      </c>
      <c r="AM194" s="33">
        <v>0.01</v>
      </c>
      <c r="AN194" s="33">
        <v>0</v>
      </c>
      <c r="AO194" s="33">
        <v>0</v>
      </c>
      <c r="AP194" s="33">
        <v>0.79</v>
      </c>
      <c r="AQ194" s="33">
        <v>0</v>
      </c>
      <c r="AR194" s="33">
        <v>0</v>
      </c>
      <c r="AS194" s="33">
        <v>0</v>
      </c>
      <c r="AT194" s="33">
        <v>0</v>
      </c>
      <c r="AU194" s="33">
        <v>0</v>
      </c>
      <c r="AV194" s="33">
        <v>1135.33</v>
      </c>
      <c r="AW194" s="33">
        <v>136.78</v>
      </c>
      <c r="AX194" s="33">
        <v>0.04</v>
      </c>
      <c r="AY194" s="33">
        <v>0</v>
      </c>
      <c r="AZ194" s="33">
        <v>426.59</v>
      </c>
      <c r="BA194" s="33">
        <v>0</v>
      </c>
      <c r="BB194" s="33">
        <v>0</v>
      </c>
      <c r="BC194" s="33">
        <v>0</v>
      </c>
      <c r="BD194" s="33">
        <v>0</v>
      </c>
      <c r="BE194" s="33">
        <v>0</v>
      </c>
      <c r="BF194" s="33">
        <v>1292.77</v>
      </c>
      <c r="BG194" s="33">
        <v>38.4</v>
      </c>
      <c r="BH194" s="33">
        <v>0.28999999999999998</v>
      </c>
      <c r="BI194" s="33">
        <v>0</v>
      </c>
      <c r="BJ194" s="33">
        <v>197.72</v>
      </c>
      <c r="BK194" s="34">
        <f t="shared" si="11"/>
        <v>3498.6699999999996</v>
      </c>
    </row>
    <row r="195" spans="1:63" x14ac:dyDescent="0.2">
      <c r="A195" s="31"/>
      <c r="B195" s="32" t="s">
        <v>201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12.4</v>
      </c>
      <c r="I195" s="33">
        <v>1011.51</v>
      </c>
      <c r="J195" s="33">
        <v>0</v>
      </c>
      <c r="K195" s="33">
        <v>0</v>
      </c>
      <c r="L195" s="33">
        <v>162.41999999999999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6.15</v>
      </c>
      <c r="S195" s="33">
        <v>21.96</v>
      </c>
      <c r="T195" s="33">
        <v>0</v>
      </c>
      <c r="U195" s="33">
        <v>0</v>
      </c>
      <c r="V195" s="33">
        <v>48.26</v>
      </c>
      <c r="W195" s="33">
        <v>0</v>
      </c>
      <c r="X195" s="33">
        <v>0</v>
      </c>
      <c r="Y195" s="33">
        <v>0</v>
      </c>
      <c r="Z195" s="33">
        <v>0</v>
      </c>
      <c r="AA195" s="33">
        <v>0</v>
      </c>
      <c r="AB195" s="33">
        <v>0.27</v>
      </c>
      <c r="AC195" s="33">
        <v>0</v>
      </c>
      <c r="AD195" s="33">
        <v>0</v>
      </c>
      <c r="AE195" s="33">
        <v>0</v>
      </c>
      <c r="AF195" s="33">
        <v>6.42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3">
        <v>0.03</v>
      </c>
      <c r="AM195" s="33">
        <v>0.09</v>
      </c>
      <c r="AN195" s="33">
        <v>0</v>
      </c>
      <c r="AO195" s="33">
        <v>0</v>
      </c>
      <c r="AP195" s="33">
        <v>0.21</v>
      </c>
      <c r="AQ195" s="33">
        <v>0</v>
      </c>
      <c r="AR195" s="33">
        <v>0</v>
      </c>
      <c r="AS195" s="33">
        <v>0</v>
      </c>
      <c r="AT195" s="33">
        <v>0</v>
      </c>
      <c r="AU195" s="33">
        <v>0</v>
      </c>
      <c r="AV195" s="33">
        <v>28.58</v>
      </c>
      <c r="AW195" s="33">
        <v>308.02</v>
      </c>
      <c r="AX195" s="33">
        <v>0</v>
      </c>
      <c r="AY195" s="33">
        <v>0</v>
      </c>
      <c r="AZ195" s="33">
        <v>550.25</v>
      </c>
      <c r="BA195" s="33">
        <v>0</v>
      </c>
      <c r="BB195" s="33">
        <v>0</v>
      </c>
      <c r="BC195" s="33">
        <v>0</v>
      </c>
      <c r="BD195" s="33">
        <v>0</v>
      </c>
      <c r="BE195" s="33">
        <v>0</v>
      </c>
      <c r="BF195" s="33">
        <v>18.309999999999999</v>
      </c>
      <c r="BG195" s="33">
        <v>107.84</v>
      </c>
      <c r="BH195" s="33">
        <v>0</v>
      </c>
      <c r="BI195" s="33">
        <v>0</v>
      </c>
      <c r="BJ195" s="33">
        <v>76</v>
      </c>
      <c r="BK195" s="34">
        <f t="shared" si="11"/>
        <v>2358.7199999999998</v>
      </c>
    </row>
    <row r="196" spans="1:63" x14ac:dyDescent="0.2">
      <c r="A196" s="31"/>
      <c r="B196" s="32" t="s">
        <v>202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1.67</v>
      </c>
      <c r="I196" s="33">
        <v>0.61</v>
      </c>
      <c r="J196" s="33">
        <v>0</v>
      </c>
      <c r="K196" s="33">
        <v>0</v>
      </c>
      <c r="L196" s="33">
        <v>1.38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0.62</v>
      </c>
      <c r="S196" s="33">
        <v>0.01</v>
      </c>
      <c r="T196" s="33">
        <v>0</v>
      </c>
      <c r="U196" s="33">
        <v>0</v>
      </c>
      <c r="V196" s="33">
        <v>0.15</v>
      </c>
      <c r="W196" s="33">
        <v>0</v>
      </c>
      <c r="X196" s="33">
        <v>0</v>
      </c>
      <c r="Y196" s="33">
        <v>0</v>
      </c>
      <c r="Z196" s="33">
        <v>0</v>
      </c>
      <c r="AA196" s="33">
        <v>0</v>
      </c>
      <c r="AB196" s="33">
        <v>3.56</v>
      </c>
      <c r="AC196" s="33">
        <v>0.38</v>
      </c>
      <c r="AD196" s="33">
        <v>0</v>
      </c>
      <c r="AE196" s="33">
        <v>0</v>
      </c>
      <c r="AF196" s="33">
        <v>1.55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3">
        <v>1.31</v>
      </c>
      <c r="AM196" s="33">
        <v>0.03</v>
      </c>
      <c r="AN196" s="33">
        <v>0</v>
      </c>
      <c r="AO196" s="33">
        <v>0</v>
      </c>
      <c r="AP196" s="33">
        <v>7.0000000000000007E-2</v>
      </c>
      <c r="AQ196" s="33">
        <v>0</v>
      </c>
      <c r="AR196" s="33">
        <v>0</v>
      </c>
      <c r="AS196" s="33">
        <v>0</v>
      </c>
      <c r="AT196" s="33">
        <v>0</v>
      </c>
      <c r="AU196" s="33">
        <v>0</v>
      </c>
      <c r="AV196" s="33">
        <v>78.77</v>
      </c>
      <c r="AW196" s="33">
        <v>6.02</v>
      </c>
      <c r="AX196" s="33">
        <v>0</v>
      </c>
      <c r="AY196" s="33">
        <v>0</v>
      </c>
      <c r="AZ196" s="33">
        <v>9.65</v>
      </c>
      <c r="BA196" s="33">
        <v>0</v>
      </c>
      <c r="BB196" s="33">
        <v>0</v>
      </c>
      <c r="BC196" s="33">
        <v>0</v>
      </c>
      <c r="BD196" s="33">
        <v>0</v>
      </c>
      <c r="BE196" s="33">
        <v>0</v>
      </c>
      <c r="BF196" s="33">
        <v>110.93</v>
      </c>
      <c r="BG196" s="33">
        <v>2.76</v>
      </c>
      <c r="BH196" s="33">
        <v>0.01</v>
      </c>
      <c r="BI196" s="33">
        <v>0</v>
      </c>
      <c r="BJ196" s="33">
        <v>6.51</v>
      </c>
      <c r="BK196" s="34">
        <f t="shared" si="11"/>
        <v>225.98999999999998</v>
      </c>
    </row>
    <row r="197" spans="1:63" x14ac:dyDescent="0.2">
      <c r="A197" s="31"/>
      <c r="B197" s="32" t="s">
        <v>203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5.53</v>
      </c>
      <c r="I197" s="33">
        <v>1.45</v>
      </c>
      <c r="J197" s="33">
        <v>0</v>
      </c>
      <c r="K197" s="33">
        <v>0</v>
      </c>
      <c r="L197" s="33">
        <v>4.95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2.59</v>
      </c>
      <c r="S197" s="33">
        <v>21.38</v>
      </c>
      <c r="T197" s="33">
        <v>0</v>
      </c>
      <c r="U197" s="33">
        <v>0</v>
      </c>
      <c r="V197" s="33">
        <v>1.85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33">
        <v>6.38</v>
      </c>
      <c r="AC197" s="33">
        <v>7.0000000000000007E-2</v>
      </c>
      <c r="AD197" s="33">
        <v>0</v>
      </c>
      <c r="AE197" s="33">
        <v>0</v>
      </c>
      <c r="AF197" s="33">
        <v>2.4300000000000002</v>
      </c>
      <c r="AG197" s="33">
        <v>0</v>
      </c>
      <c r="AH197" s="33">
        <v>0</v>
      </c>
      <c r="AI197" s="33">
        <v>0</v>
      </c>
      <c r="AJ197" s="33">
        <v>0</v>
      </c>
      <c r="AK197" s="33">
        <v>0</v>
      </c>
      <c r="AL197" s="33">
        <v>2.09</v>
      </c>
      <c r="AM197" s="33">
        <v>0</v>
      </c>
      <c r="AN197" s="33">
        <v>0</v>
      </c>
      <c r="AO197" s="33">
        <v>0</v>
      </c>
      <c r="AP197" s="33">
        <v>0.22</v>
      </c>
      <c r="AQ197" s="33">
        <v>0</v>
      </c>
      <c r="AR197" s="33">
        <v>0</v>
      </c>
      <c r="AS197" s="33">
        <v>0</v>
      </c>
      <c r="AT197" s="33">
        <v>0</v>
      </c>
      <c r="AU197" s="33">
        <v>0</v>
      </c>
      <c r="AV197" s="33">
        <v>120.88</v>
      </c>
      <c r="AW197" s="33">
        <v>31.91</v>
      </c>
      <c r="AX197" s="33">
        <v>0</v>
      </c>
      <c r="AY197" s="33">
        <v>0</v>
      </c>
      <c r="AZ197" s="33">
        <v>125.59</v>
      </c>
      <c r="BA197" s="33">
        <v>0</v>
      </c>
      <c r="BB197" s="33">
        <v>0</v>
      </c>
      <c r="BC197" s="33">
        <v>0</v>
      </c>
      <c r="BD197" s="33">
        <v>0</v>
      </c>
      <c r="BE197" s="33">
        <v>0</v>
      </c>
      <c r="BF197" s="33">
        <v>169.22</v>
      </c>
      <c r="BG197" s="33">
        <v>12.72</v>
      </c>
      <c r="BH197" s="33">
        <v>0.03</v>
      </c>
      <c r="BI197" s="33">
        <v>0</v>
      </c>
      <c r="BJ197" s="33">
        <v>80.760000000000005</v>
      </c>
      <c r="BK197" s="34">
        <f t="shared" si="11"/>
        <v>590.04999999999995</v>
      </c>
    </row>
    <row r="198" spans="1:63" x14ac:dyDescent="0.2">
      <c r="A198" s="31"/>
      <c r="B198" s="32" t="s">
        <v>204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1.1399999999999999</v>
      </c>
      <c r="I198" s="33">
        <v>0.06</v>
      </c>
      <c r="J198" s="33">
        <v>0</v>
      </c>
      <c r="K198" s="33">
        <v>0</v>
      </c>
      <c r="L198" s="33">
        <v>1.08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0.74</v>
      </c>
      <c r="S198" s="33">
        <v>0</v>
      </c>
      <c r="T198" s="33">
        <v>0</v>
      </c>
      <c r="U198" s="33">
        <v>0</v>
      </c>
      <c r="V198" s="33">
        <v>0.66</v>
      </c>
      <c r="W198" s="33">
        <v>0</v>
      </c>
      <c r="X198" s="33">
        <v>0</v>
      </c>
      <c r="Y198" s="33">
        <v>0</v>
      </c>
      <c r="Z198" s="33">
        <v>0</v>
      </c>
      <c r="AA198" s="33">
        <v>0</v>
      </c>
      <c r="AB198" s="33">
        <v>0.1</v>
      </c>
      <c r="AC198" s="33">
        <v>0</v>
      </c>
      <c r="AD198" s="33">
        <v>0</v>
      </c>
      <c r="AE198" s="33">
        <v>0</v>
      </c>
      <c r="AF198" s="33">
        <v>0</v>
      </c>
      <c r="AG198" s="33">
        <v>0</v>
      </c>
      <c r="AH198" s="33">
        <v>0</v>
      </c>
      <c r="AI198" s="33">
        <v>0</v>
      </c>
      <c r="AJ198" s="33">
        <v>0</v>
      </c>
      <c r="AK198" s="33">
        <v>0</v>
      </c>
      <c r="AL198" s="33">
        <v>0.05</v>
      </c>
      <c r="AM198" s="33">
        <v>0</v>
      </c>
      <c r="AN198" s="33">
        <v>0</v>
      </c>
      <c r="AO198" s="33">
        <v>0</v>
      </c>
      <c r="AP198" s="33">
        <v>7.0000000000000007E-2</v>
      </c>
      <c r="AQ198" s="33">
        <v>0</v>
      </c>
      <c r="AR198" s="33">
        <v>0</v>
      </c>
      <c r="AS198" s="33">
        <v>0</v>
      </c>
      <c r="AT198" s="33">
        <v>0</v>
      </c>
      <c r="AU198" s="33">
        <v>0</v>
      </c>
      <c r="AV198" s="33">
        <v>16.79</v>
      </c>
      <c r="AW198" s="33">
        <v>2.06</v>
      </c>
      <c r="AX198" s="33">
        <v>0</v>
      </c>
      <c r="AY198" s="33">
        <v>0</v>
      </c>
      <c r="AZ198" s="33">
        <v>27.68</v>
      </c>
      <c r="BA198" s="33">
        <v>0</v>
      </c>
      <c r="BB198" s="33">
        <v>0</v>
      </c>
      <c r="BC198" s="33">
        <v>0</v>
      </c>
      <c r="BD198" s="33">
        <v>0</v>
      </c>
      <c r="BE198" s="33">
        <v>0</v>
      </c>
      <c r="BF198" s="33">
        <v>19.940000000000001</v>
      </c>
      <c r="BG198" s="33">
        <v>1.3</v>
      </c>
      <c r="BH198" s="33">
        <v>0</v>
      </c>
      <c r="BI198" s="33">
        <v>0</v>
      </c>
      <c r="BJ198" s="33">
        <v>8.68</v>
      </c>
      <c r="BK198" s="34">
        <f t="shared" si="11"/>
        <v>80.349999999999994</v>
      </c>
    </row>
    <row r="199" spans="1:63" x14ac:dyDescent="0.2">
      <c r="A199" s="31"/>
      <c r="B199" s="32" t="s">
        <v>205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3.22</v>
      </c>
      <c r="I199" s="33">
        <v>0.87</v>
      </c>
      <c r="J199" s="33">
        <v>1.69</v>
      </c>
      <c r="K199" s="33">
        <v>0</v>
      </c>
      <c r="L199" s="33">
        <v>4.2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1.96</v>
      </c>
      <c r="S199" s="33">
        <v>7.0000000000000007E-2</v>
      </c>
      <c r="T199" s="33">
        <v>0</v>
      </c>
      <c r="U199" s="33">
        <v>0</v>
      </c>
      <c r="V199" s="33">
        <v>1.6</v>
      </c>
      <c r="W199" s="33">
        <v>0</v>
      </c>
      <c r="X199" s="33">
        <v>0</v>
      </c>
      <c r="Y199" s="33">
        <v>0</v>
      </c>
      <c r="Z199" s="33">
        <v>0</v>
      </c>
      <c r="AA199" s="33">
        <v>0</v>
      </c>
      <c r="AB199" s="33">
        <v>1.36</v>
      </c>
      <c r="AC199" s="33">
        <v>0.06</v>
      </c>
      <c r="AD199" s="33">
        <v>0</v>
      </c>
      <c r="AE199" s="33">
        <v>0</v>
      </c>
      <c r="AF199" s="33">
        <v>1.01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0.47</v>
      </c>
      <c r="AM199" s="33">
        <v>0.02</v>
      </c>
      <c r="AN199" s="33">
        <v>0</v>
      </c>
      <c r="AO199" s="33">
        <v>0</v>
      </c>
      <c r="AP199" s="33">
        <v>0.32</v>
      </c>
      <c r="AQ199" s="33">
        <v>0</v>
      </c>
      <c r="AR199" s="33">
        <v>0</v>
      </c>
      <c r="AS199" s="33">
        <v>0</v>
      </c>
      <c r="AT199" s="33">
        <v>0</v>
      </c>
      <c r="AU199" s="33">
        <v>0</v>
      </c>
      <c r="AV199" s="33">
        <v>50.37</v>
      </c>
      <c r="AW199" s="33">
        <v>12.15</v>
      </c>
      <c r="AX199" s="33">
        <v>0</v>
      </c>
      <c r="AY199" s="33">
        <v>0</v>
      </c>
      <c r="AZ199" s="33">
        <v>81.510000000000005</v>
      </c>
      <c r="BA199" s="33">
        <v>0</v>
      </c>
      <c r="BB199" s="33">
        <v>0</v>
      </c>
      <c r="BC199" s="33">
        <v>0</v>
      </c>
      <c r="BD199" s="33">
        <v>0</v>
      </c>
      <c r="BE199" s="33">
        <v>0</v>
      </c>
      <c r="BF199" s="33">
        <v>59.7</v>
      </c>
      <c r="BG199" s="33">
        <v>9.2100000000000009</v>
      </c>
      <c r="BH199" s="33">
        <v>2.44</v>
      </c>
      <c r="BI199" s="33">
        <v>0</v>
      </c>
      <c r="BJ199" s="33">
        <v>54.53</v>
      </c>
      <c r="BK199" s="34">
        <f t="shared" si="11"/>
        <v>286.76</v>
      </c>
    </row>
    <row r="200" spans="1:63" x14ac:dyDescent="0.2">
      <c r="A200" s="31"/>
      <c r="B200" s="32" t="s">
        <v>206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3.05</v>
      </c>
      <c r="I200" s="33">
        <v>0.51</v>
      </c>
      <c r="J200" s="33">
        <v>4.0999999999999996</v>
      </c>
      <c r="K200" s="33">
        <v>0</v>
      </c>
      <c r="L200" s="33">
        <v>5.6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1.88</v>
      </c>
      <c r="S200" s="33">
        <v>0.21</v>
      </c>
      <c r="T200" s="33">
        <v>0</v>
      </c>
      <c r="U200" s="33">
        <v>0</v>
      </c>
      <c r="V200" s="33">
        <v>1.6</v>
      </c>
      <c r="W200" s="33">
        <v>0</v>
      </c>
      <c r="X200" s="33">
        <v>0</v>
      </c>
      <c r="Y200" s="33">
        <v>0</v>
      </c>
      <c r="Z200" s="33">
        <v>0</v>
      </c>
      <c r="AA200" s="33">
        <v>0</v>
      </c>
      <c r="AB200" s="33">
        <v>1.1299999999999999</v>
      </c>
      <c r="AC200" s="33">
        <v>0</v>
      </c>
      <c r="AD200" s="33">
        <v>0</v>
      </c>
      <c r="AE200" s="33">
        <v>0</v>
      </c>
      <c r="AF200" s="33">
        <v>0.67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3">
        <v>0.47</v>
      </c>
      <c r="AM200" s="33">
        <v>0</v>
      </c>
      <c r="AN200" s="33">
        <v>0</v>
      </c>
      <c r="AO200" s="33">
        <v>0</v>
      </c>
      <c r="AP200" s="33">
        <v>0.57999999999999996</v>
      </c>
      <c r="AQ200" s="33">
        <v>0</v>
      </c>
      <c r="AR200" s="33">
        <v>0</v>
      </c>
      <c r="AS200" s="33">
        <v>0</v>
      </c>
      <c r="AT200" s="33">
        <v>0</v>
      </c>
      <c r="AU200" s="33">
        <v>0</v>
      </c>
      <c r="AV200" s="33">
        <v>68.72</v>
      </c>
      <c r="AW200" s="33">
        <v>26.7</v>
      </c>
      <c r="AX200" s="33">
        <v>0</v>
      </c>
      <c r="AY200" s="33">
        <v>0</v>
      </c>
      <c r="AZ200" s="33">
        <v>144.27000000000001</v>
      </c>
      <c r="BA200" s="33">
        <v>0</v>
      </c>
      <c r="BB200" s="33">
        <v>0</v>
      </c>
      <c r="BC200" s="33">
        <v>0</v>
      </c>
      <c r="BD200" s="33">
        <v>0</v>
      </c>
      <c r="BE200" s="33">
        <v>0</v>
      </c>
      <c r="BF200" s="33">
        <v>97.32</v>
      </c>
      <c r="BG200" s="33">
        <v>12.61</v>
      </c>
      <c r="BH200" s="33">
        <v>1</v>
      </c>
      <c r="BI200" s="33">
        <v>0</v>
      </c>
      <c r="BJ200" s="33">
        <v>134.63</v>
      </c>
      <c r="BK200" s="34">
        <f t="shared" si="11"/>
        <v>505.05</v>
      </c>
    </row>
    <row r="201" spans="1:63" x14ac:dyDescent="0.2">
      <c r="A201" s="31"/>
      <c r="B201" s="32" t="s">
        <v>207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2.1</v>
      </c>
      <c r="I201" s="33">
        <v>1.77</v>
      </c>
      <c r="J201" s="33">
        <v>2.16</v>
      </c>
      <c r="K201" s="33">
        <v>0</v>
      </c>
      <c r="L201" s="33">
        <v>1.8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1.34</v>
      </c>
      <c r="S201" s="33">
        <v>1.83</v>
      </c>
      <c r="T201" s="33">
        <v>0</v>
      </c>
      <c r="U201" s="33">
        <v>0</v>
      </c>
      <c r="V201" s="33">
        <v>2.33</v>
      </c>
      <c r="W201" s="33">
        <v>0</v>
      </c>
      <c r="X201" s="33">
        <v>0</v>
      </c>
      <c r="Y201" s="33">
        <v>0</v>
      </c>
      <c r="Z201" s="33">
        <v>0</v>
      </c>
      <c r="AA201" s="33">
        <v>0</v>
      </c>
      <c r="AB201" s="33">
        <v>0.25</v>
      </c>
      <c r="AC201" s="33">
        <v>0</v>
      </c>
      <c r="AD201" s="33">
        <v>0</v>
      </c>
      <c r="AE201" s="33">
        <v>0</v>
      </c>
      <c r="AF201" s="33">
        <v>7.0000000000000007E-2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3">
        <v>0.12</v>
      </c>
      <c r="AM201" s="33">
        <v>0</v>
      </c>
      <c r="AN201" s="33">
        <v>0</v>
      </c>
      <c r="AO201" s="33">
        <v>0</v>
      </c>
      <c r="AP201" s="33">
        <v>0.12</v>
      </c>
      <c r="AQ201" s="33">
        <v>0</v>
      </c>
      <c r="AR201" s="33">
        <v>0</v>
      </c>
      <c r="AS201" s="33">
        <v>0</v>
      </c>
      <c r="AT201" s="33">
        <v>0</v>
      </c>
      <c r="AU201" s="33">
        <v>0</v>
      </c>
      <c r="AV201" s="33">
        <v>30.79</v>
      </c>
      <c r="AW201" s="33">
        <v>12.4</v>
      </c>
      <c r="AX201" s="33">
        <v>0</v>
      </c>
      <c r="AY201" s="33">
        <v>0</v>
      </c>
      <c r="AZ201" s="33">
        <v>75.86</v>
      </c>
      <c r="BA201" s="33">
        <v>0</v>
      </c>
      <c r="BB201" s="33">
        <v>0</v>
      </c>
      <c r="BC201" s="33">
        <v>0</v>
      </c>
      <c r="BD201" s="33">
        <v>0</v>
      </c>
      <c r="BE201" s="33">
        <v>0</v>
      </c>
      <c r="BF201" s="33">
        <v>50.99</v>
      </c>
      <c r="BG201" s="33">
        <v>9.43</v>
      </c>
      <c r="BH201" s="33">
        <v>0</v>
      </c>
      <c r="BI201" s="33">
        <v>0</v>
      </c>
      <c r="BJ201" s="33">
        <v>68.38</v>
      </c>
      <c r="BK201" s="34">
        <f t="shared" si="11"/>
        <v>261.74</v>
      </c>
    </row>
    <row r="202" spans="1:63" x14ac:dyDescent="0.2">
      <c r="A202" s="31"/>
      <c r="B202" s="32" t="s">
        <v>208</v>
      </c>
      <c r="C202" s="33">
        <v>0</v>
      </c>
      <c r="D202" s="33">
        <v>0</v>
      </c>
      <c r="E202" s="33">
        <v>6.65</v>
      </c>
      <c r="F202" s="33">
        <v>0</v>
      </c>
      <c r="G202" s="33">
        <v>0</v>
      </c>
      <c r="H202" s="33">
        <v>67.239999999999995</v>
      </c>
      <c r="I202" s="33">
        <v>54.16</v>
      </c>
      <c r="J202" s="33">
        <v>0</v>
      </c>
      <c r="K202" s="33">
        <v>0</v>
      </c>
      <c r="L202" s="33">
        <v>111.14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32.96</v>
      </c>
      <c r="S202" s="33">
        <v>6.15</v>
      </c>
      <c r="T202" s="33">
        <v>0</v>
      </c>
      <c r="U202" s="33">
        <v>0</v>
      </c>
      <c r="V202" s="33">
        <v>17.239999999999998</v>
      </c>
      <c r="W202" s="33">
        <v>0</v>
      </c>
      <c r="X202" s="33">
        <v>0</v>
      </c>
      <c r="Y202" s="33">
        <v>0</v>
      </c>
      <c r="Z202" s="33">
        <v>0</v>
      </c>
      <c r="AA202" s="33">
        <v>0</v>
      </c>
      <c r="AB202" s="33">
        <v>0.28999999999999998</v>
      </c>
      <c r="AC202" s="33">
        <v>0</v>
      </c>
      <c r="AD202" s="33">
        <v>0</v>
      </c>
      <c r="AE202" s="33">
        <v>0</v>
      </c>
      <c r="AF202" s="33">
        <v>0.11</v>
      </c>
      <c r="AG202" s="33">
        <v>0</v>
      </c>
      <c r="AH202" s="33">
        <v>0</v>
      </c>
      <c r="AI202" s="33">
        <v>0</v>
      </c>
      <c r="AJ202" s="33">
        <v>0</v>
      </c>
      <c r="AK202" s="33">
        <v>0</v>
      </c>
      <c r="AL202" s="33">
        <v>0.14000000000000001</v>
      </c>
      <c r="AM202" s="33">
        <v>0</v>
      </c>
      <c r="AN202" s="33">
        <v>0</v>
      </c>
      <c r="AO202" s="33">
        <v>0</v>
      </c>
      <c r="AP202" s="33">
        <v>0</v>
      </c>
      <c r="AQ202" s="33">
        <v>0</v>
      </c>
      <c r="AR202" s="33">
        <v>0</v>
      </c>
      <c r="AS202" s="33">
        <v>0</v>
      </c>
      <c r="AT202" s="33">
        <v>0</v>
      </c>
      <c r="AU202" s="33">
        <v>0</v>
      </c>
      <c r="AV202" s="33">
        <v>41.47</v>
      </c>
      <c r="AW202" s="33">
        <v>18.95</v>
      </c>
      <c r="AX202" s="33">
        <v>0</v>
      </c>
      <c r="AY202" s="33">
        <v>0</v>
      </c>
      <c r="AZ202" s="33">
        <v>55.16</v>
      </c>
      <c r="BA202" s="33">
        <v>0</v>
      </c>
      <c r="BB202" s="33">
        <v>0</v>
      </c>
      <c r="BC202" s="33">
        <v>0</v>
      </c>
      <c r="BD202" s="33">
        <v>0</v>
      </c>
      <c r="BE202" s="33">
        <v>0</v>
      </c>
      <c r="BF202" s="33">
        <v>51.14</v>
      </c>
      <c r="BG202" s="33">
        <v>3.07</v>
      </c>
      <c r="BH202" s="33">
        <v>0</v>
      </c>
      <c r="BI202" s="33">
        <v>0</v>
      </c>
      <c r="BJ202" s="33">
        <v>27.38</v>
      </c>
      <c r="BK202" s="34">
        <f t="shared" si="11"/>
        <v>493.24999999999994</v>
      </c>
    </row>
    <row r="203" spans="1:63" ht="13.5" thickBot="1" x14ac:dyDescent="0.25">
      <c r="A203" s="31"/>
      <c r="B203" s="32" t="s">
        <v>209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2.67</v>
      </c>
      <c r="I203" s="33">
        <v>11.19</v>
      </c>
      <c r="J203" s="33">
        <v>0</v>
      </c>
      <c r="K203" s="33">
        <v>0</v>
      </c>
      <c r="L203" s="33">
        <v>4.71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1.81</v>
      </c>
      <c r="S203" s="33">
        <v>0.2</v>
      </c>
      <c r="T203" s="33">
        <v>0</v>
      </c>
      <c r="U203" s="33">
        <v>0</v>
      </c>
      <c r="V203" s="33">
        <v>1.74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33">
        <v>0.16</v>
      </c>
      <c r="AC203" s="33">
        <v>0</v>
      </c>
      <c r="AD203" s="33">
        <v>0</v>
      </c>
      <c r="AE203" s="33">
        <v>0</v>
      </c>
      <c r="AF203" s="33">
        <v>0.11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33">
        <v>0.17</v>
      </c>
      <c r="AM203" s="33">
        <v>0</v>
      </c>
      <c r="AN203" s="33">
        <v>0</v>
      </c>
      <c r="AO203" s="33">
        <v>0</v>
      </c>
      <c r="AP203" s="33">
        <v>0.05</v>
      </c>
      <c r="AQ203" s="33">
        <v>0</v>
      </c>
      <c r="AR203" s="33">
        <v>0</v>
      </c>
      <c r="AS203" s="33">
        <v>0</v>
      </c>
      <c r="AT203" s="33">
        <v>0</v>
      </c>
      <c r="AU203" s="33">
        <v>0</v>
      </c>
      <c r="AV203" s="33">
        <v>23.16</v>
      </c>
      <c r="AW203" s="33">
        <v>8.4700000000000006</v>
      </c>
      <c r="AX203" s="33">
        <v>0</v>
      </c>
      <c r="AY203" s="33">
        <v>0</v>
      </c>
      <c r="AZ203" s="33">
        <v>32.08</v>
      </c>
      <c r="BA203" s="33">
        <v>0</v>
      </c>
      <c r="BB203" s="33">
        <v>0</v>
      </c>
      <c r="BC203" s="33">
        <v>0</v>
      </c>
      <c r="BD203" s="33">
        <v>0</v>
      </c>
      <c r="BE203" s="33">
        <v>0</v>
      </c>
      <c r="BF203" s="33">
        <v>47.61</v>
      </c>
      <c r="BG203" s="33">
        <v>6.7</v>
      </c>
      <c r="BH203" s="33">
        <v>0</v>
      </c>
      <c r="BI203" s="33">
        <v>0</v>
      </c>
      <c r="BJ203" s="33">
        <v>51.76</v>
      </c>
      <c r="BK203" s="34">
        <f t="shared" si="11"/>
        <v>192.58999999999997</v>
      </c>
    </row>
    <row r="204" spans="1:63" ht="13.5" thickBot="1" x14ac:dyDescent="0.25">
      <c r="A204" s="38"/>
      <c r="B204" s="39" t="s">
        <v>22</v>
      </c>
      <c r="C204" s="40">
        <f t="shared" ref="C204:BK204" si="12">SUM(C182:C203)</f>
        <v>0</v>
      </c>
      <c r="D204" s="40">
        <f t="shared" si="12"/>
        <v>0</v>
      </c>
      <c r="E204" s="40">
        <f t="shared" si="12"/>
        <v>6.65</v>
      </c>
      <c r="F204" s="40">
        <f t="shared" si="12"/>
        <v>0</v>
      </c>
      <c r="G204" s="40">
        <f t="shared" si="12"/>
        <v>0</v>
      </c>
      <c r="H204" s="40">
        <f t="shared" si="12"/>
        <v>888.42999999999984</v>
      </c>
      <c r="I204" s="40">
        <f t="shared" si="12"/>
        <v>2433.04</v>
      </c>
      <c r="J204" s="40">
        <f t="shared" si="12"/>
        <v>33.379999999999995</v>
      </c>
      <c r="K204" s="40">
        <f t="shared" si="12"/>
        <v>0</v>
      </c>
      <c r="L204" s="40">
        <f t="shared" si="12"/>
        <v>1124.7600000000002</v>
      </c>
      <c r="M204" s="40">
        <f t="shared" si="12"/>
        <v>0</v>
      </c>
      <c r="N204" s="40">
        <f t="shared" si="12"/>
        <v>0</v>
      </c>
      <c r="O204" s="40">
        <f t="shared" si="12"/>
        <v>0</v>
      </c>
      <c r="P204" s="40">
        <f t="shared" si="12"/>
        <v>0</v>
      </c>
      <c r="Q204" s="40">
        <f t="shared" si="12"/>
        <v>0</v>
      </c>
      <c r="R204" s="40">
        <f t="shared" si="12"/>
        <v>507.52999999999992</v>
      </c>
      <c r="S204" s="40">
        <f t="shared" si="12"/>
        <v>219.68</v>
      </c>
      <c r="T204" s="40">
        <f t="shared" si="12"/>
        <v>1.81</v>
      </c>
      <c r="U204" s="40">
        <f t="shared" si="12"/>
        <v>0</v>
      </c>
      <c r="V204" s="40">
        <f t="shared" si="12"/>
        <v>257.67999999999995</v>
      </c>
      <c r="W204" s="40">
        <f t="shared" si="12"/>
        <v>0</v>
      </c>
      <c r="X204" s="40">
        <f t="shared" si="12"/>
        <v>0</v>
      </c>
      <c r="Y204" s="40">
        <f t="shared" si="12"/>
        <v>0</v>
      </c>
      <c r="Z204" s="40">
        <f t="shared" si="12"/>
        <v>0</v>
      </c>
      <c r="AA204" s="40">
        <f t="shared" si="12"/>
        <v>0</v>
      </c>
      <c r="AB204" s="40">
        <f t="shared" si="12"/>
        <v>130.20999999999995</v>
      </c>
      <c r="AC204" s="40">
        <f t="shared" si="12"/>
        <v>4.54</v>
      </c>
      <c r="AD204" s="40">
        <f t="shared" si="12"/>
        <v>0</v>
      </c>
      <c r="AE204" s="40">
        <f t="shared" si="12"/>
        <v>0</v>
      </c>
      <c r="AF204" s="40">
        <f t="shared" si="12"/>
        <v>51.1</v>
      </c>
      <c r="AG204" s="40">
        <f t="shared" si="12"/>
        <v>0</v>
      </c>
      <c r="AH204" s="40">
        <f t="shared" si="12"/>
        <v>0</v>
      </c>
      <c r="AI204" s="40">
        <f t="shared" si="12"/>
        <v>0</v>
      </c>
      <c r="AJ204" s="40">
        <f t="shared" si="12"/>
        <v>0</v>
      </c>
      <c r="AK204" s="40">
        <f t="shared" si="12"/>
        <v>0</v>
      </c>
      <c r="AL204" s="40">
        <f t="shared" si="12"/>
        <v>62.21</v>
      </c>
      <c r="AM204" s="40">
        <f t="shared" si="12"/>
        <v>0.67</v>
      </c>
      <c r="AN204" s="40">
        <f t="shared" si="12"/>
        <v>0</v>
      </c>
      <c r="AO204" s="40">
        <f t="shared" si="12"/>
        <v>0</v>
      </c>
      <c r="AP204" s="40">
        <f t="shared" si="12"/>
        <v>8.0300000000000011</v>
      </c>
      <c r="AQ204" s="40">
        <f t="shared" si="12"/>
        <v>0</v>
      </c>
      <c r="AR204" s="40">
        <f t="shared" si="12"/>
        <v>0.08</v>
      </c>
      <c r="AS204" s="40">
        <f t="shared" si="12"/>
        <v>0.2</v>
      </c>
      <c r="AT204" s="40">
        <f t="shared" si="12"/>
        <v>0</v>
      </c>
      <c r="AU204" s="40">
        <f t="shared" si="12"/>
        <v>0</v>
      </c>
      <c r="AV204" s="40">
        <f t="shared" si="12"/>
        <v>8936.3100000000013</v>
      </c>
      <c r="AW204" s="40">
        <f t="shared" si="12"/>
        <v>1478.8300000000004</v>
      </c>
      <c r="AX204" s="40">
        <f t="shared" si="12"/>
        <v>9.3899999999999988</v>
      </c>
      <c r="AY204" s="40">
        <f t="shared" si="12"/>
        <v>0.14000000000000001</v>
      </c>
      <c r="AZ204" s="40">
        <f t="shared" si="12"/>
        <v>5080.4400000000005</v>
      </c>
      <c r="BA204" s="40">
        <f t="shared" si="12"/>
        <v>0</v>
      </c>
      <c r="BB204" s="40">
        <f t="shared" si="12"/>
        <v>0</v>
      </c>
      <c r="BC204" s="40">
        <f t="shared" si="12"/>
        <v>0</v>
      </c>
      <c r="BD204" s="40">
        <f t="shared" si="12"/>
        <v>0</v>
      </c>
      <c r="BE204" s="40">
        <f t="shared" si="12"/>
        <v>0</v>
      </c>
      <c r="BF204" s="40">
        <f t="shared" si="12"/>
        <v>9522.9</v>
      </c>
      <c r="BG204" s="40">
        <f t="shared" si="12"/>
        <v>573.66</v>
      </c>
      <c r="BH204" s="40">
        <f t="shared" si="12"/>
        <v>13.499999999999996</v>
      </c>
      <c r="BI204" s="40">
        <f t="shared" si="12"/>
        <v>0</v>
      </c>
      <c r="BJ204" s="40">
        <f t="shared" si="12"/>
        <v>2900.3200000000006</v>
      </c>
      <c r="BK204" s="40">
        <f t="shared" si="12"/>
        <v>34245.49</v>
      </c>
    </row>
    <row r="205" spans="1:63" ht="13.5" thickBot="1" x14ac:dyDescent="0.25">
      <c r="A205" s="38"/>
      <c r="B205" s="64" t="s">
        <v>210</v>
      </c>
      <c r="C205" s="40">
        <f t="shared" ref="C205:BK205" si="13">C204+C180</f>
        <v>0</v>
      </c>
      <c r="D205" s="40">
        <f t="shared" si="13"/>
        <v>0</v>
      </c>
      <c r="E205" s="40">
        <f t="shared" si="13"/>
        <v>6.65</v>
      </c>
      <c r="F205" s="40">
        <f t="shared" si="13"/>
        <v>0</v>
      </c>
      <c r="G205" s="40">
        <f t="shared" si="13"/>
        <v>0</v>
      </c>
      <c r="H205" s="40">
        <f t="shared" si="13"/>
        <v>925.38999999999987</v>
      </c>
      <c r="I205" s="40">
        <f t="shared" si="13"/>
        <v>2435.15</v>
      </c>
      <c r="J205" s="40">
        <f t="shared" si="13"/>
        <v>33.379999999999995</v>
      </c>
      <c r="K205" s="40">
        <f t="shared" si="13"/>
        <v>0</v>
      </c>
      <c r="L205" s="40">
        <f t="shared" si="13"/>
        <v>1142.6200000000001</v>
      </c>
      <c r="M205" s="40">
        <f t="shared" si="13"/>
        <v>0</v>
      </c>
      <c r="N205" s="40">
        <f t="shared" si="13"/>
        <v>0</v>
      </c>
      <c r="O205" s="40">
        <f t="shared" si="13"/>
        <v>0</v>
      </c>
      <c r="P205" s="40">
        <f t="shared" si="13"/>
        <v>0</v>
      </c>
      <c r="Q205" s="40">
        <f t="shared" si="13"/>
        <v>0</v>
      </c>
      <c r="R205" s="40">
        <f t="shared" si="13"/>
        <v>540.1099999999999</v>
      </c>
      <c r="S205" s="40">
        <f t="shared" si="13"/>
        <v>222.17000000000002</v>
      </c>
      <c r="T205" s="40">
        <f t="shared" si="13"/>
        <v>1.81</v>
      </c>
      <c r="U205" s="40">
        <f t="shared" si="13"/>
        <v>0</v>
      </c>
      <c r="V205" s="40">
        <f t="shared" si="13"/>
        <v>262.85999999999996</v>
      </c>
      <c r="W205" s="40">
        <f t="shared" si="13"/>
        <v>0</v>
      </c>
      <c r="X205" s="40">
        <f t="shared" si="13"/>
        <v>0</v>
      </c>
      <c r="Y205" s="40">
        <f t="shared" si="13"/>
        <v>0</v>
      </c>
      <c r="Z205" s="40">
        <f t="shared" si="13"/>
        <v>0</v>
      </c>
      <c r="AA205" s="40">
        <f t="shared" si="13"/>
        <v>0</v>
      </c>
      <c r="AB205" s="40">
        <f t="shared" si="13"/>
        <v>135.12999999999994</v>
      </c>
      <c r="AC205" s="40">
        <f t="shared" si="13"/>
        <v>4.62</v>
      </c>
      <c r="AD205" s="40">
        <f t="shared" si="13"/>
        <v>0</v>
      </c>
      <c r="AE205" s="40">
        <f t="shared" si="13"/>
        <v>0</v>
      </c>
      <c r="AF205" s="40">
        <f t="shared" si="13"/>
        <v>51.95</v>
      </c>
      <c r="AG205" s="40">
        <f t="shared" si="13"/>
        <v>0</v>
      </c>
      <c r="AH205" s="40">
        <f t="shared" si="13"/>
        <v>0</v>
      </c>
      <c r="AI205" s="40">
        <f t="shared" si="13"/>
        <v>0</v>
      </c>
      <c r="AJ205" s="40">
        <f t="shared" si="13"/>
        <v>0</v>
      </c>
      <c r="AK205" s="40">
        <f t="shared" si="13"/>
        <v>0</v>
      </c>
      <c r="AL205" s="40">
        <f t="shared" si="13"/>
        <v>66.17</v>
      </c>
      <c r="AM205" s="40">
        <f t="shared" si="13"/>
        <v>0.73</v>
      </c>
      <c r="AN205" s="40">
        <f t="shared" si="13"/>
        <v>0</v>
      </c>
      <c r="AO205" s="40">
        <f t="shared" si="13"/>
        <v>0</v>
      </c>
      <c r="AP205" s="40">
        <f t="shared" si="13"/>
        <v>8.2500000000000018</v>
      </c>
      <c r="AQ205" s="40">
        <f t="shared" si="13"/>
        <v>0</v>
      </c>
      <c r="AR205" s="40">
        <f t="shared" si="13"/>
        <v>0.08</v>
      </c>
      <c r="AS205" s="40">
        <f t="shared" si="13"/>
        <v>0.2</v>
      </c>
      <c r="AT205" s="40">
        <f t="shared" si="13"/>
        <v>0</v>
      </c>
      <c r="AU205" s="40">
        <f t="shared" si="13"/>
        <v>0</v>
      </c>
      <c r="AV205" s="40">
        <f t="shared" si="13"/>
        <v>10203.780000000001</v>
      </c>
      <c r="AW205" s="40">
        <f t="shared" si="13"/>
        <v>1530.1000000000004</v>
      </c>
      <c r="AX205" s="40">
        <f t="shared" si="13"/>
        <v>9.94</v>
      </c>
      <c r="AY205" s="40">
        <f t="shared" si="13"/>
        <v>0.14000000000000001</v>
      </c>
      <c r="AZ205" s="40">
        <f t="shared" si="13"/>
        <v>5312.68</v>
      </c>
      <c r="BA205" s="40">
        <f t="shared" si="13"/>
        <v>0</v>
      </c>
      <c r="BB205" s="40">
        <f t="shared" si="13"/>
        <v>0</v>
      </c>
      <c r="BC205" s="40">
        <f t="shared" si="13"/>
        <v>0</v>
      </c>
      <c r="BD205" s="40">
        <f t="shared" si="13"/>
        <v>0</v>
      </c>
      <c r="BE205" s="40">
        <f t="shared" si="13"/>
        <v>0</v>
      </c>
      <c r="BF205" s="40">
        <f t="shared" si="13"/>
        <v>10796.02</v>
      </c>
      <c r="BG205" s="40">
        <f t="shared" si="13"/>
        <v>659.71</v>
      </c>
      <c r="BH205" s="40">
        <f t="shared" si="13"/>
        <v>21.739999999999995</v>
      </c>
      <c r="BI205" s="40">
        <f t="shared" si="13"/>
        <v>0</v>
      </c>
      <c r="BJ205" s="40">
        <f t="shared" si="13"/>
        <v>3097.1500000000005</v>
      </c>
      <c r="BK205" s="45">
        <f t="shared" si="13"/>
        <v>37468.53</v>
      </c>
    </row>
    <row r="206" spans="1:63" x14ac:dyDescent="0.2">
      <c r="A206" s="59"/>
      <c r="B206" s="60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4"/>
    </row>
    <row r="207" spans="1:63" x14ac:dyDescent="0.2">
      <c r="A207" s="27" t="s">
        <v>211</v>
      </c>
      <c r="B207" s="61" t="s">
        <v>212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3"/>
    </row>
    <row r="208" spans="1:63" x14ac:dyDescent="0.2">
      <c r="A208" s="27" t="s">
        <v>13</v>
      </c>
      <c r="B208" s="53" t="s">
        <v>213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26.33</v>
      </c>
      <c r="I208" s="54">
        <v>23.33</v>
      </c>
      <c r="J208" s="54">
        <v>0</v>
      </c>
      <c r="K208" s="54">
        <v>0</v>
      </c>
      <c r="L208" s="54">
        <v>38.01</v>
      </c>
      <c r="M208" s="54">
        <v>0</v>
      </c>
      <c r="N208" s="54">
        <v>0</v>
      </c>
      <c r="O208" s="54">
        <v>0</v>
      </c>
      <c r="P208" s="54">
        <v>0</v>
      </c>
      <c r="Q208" s="54">
        <v>0</v>
      </c>
      <c r="R208" s="54">
        <v>17.21</v>
      </c>
      <c r="S208" s="54">
        <v>23.9</v>
      </c>
      <c r="T208" s="54">
        <v>0.28999999999999998</v>
      </c>
      <c r="U208" s="54">
        <v>0</v>
      </c>
      <c r="V208" s="54">
        <v>22.14</v>
      </c>
      <c r="W208" s="54">
        <v>0</v>
      </c>
      <c r="X208" s="54">
        <v>0</v>
      </c>
      <c r="Y208" s="54">
        <v>0</v>
      </c>
      <c r="Z208" s="54">
        <v>0</v>
      </c>
      <c r="AA208" s="54">
        <v>0</v>
      </c>
      <c r="AB208" s="54">
        <v>2.88</v>
      </c>
      <c r="AC208" s="54">
        <v>0.57999999999999996</v>
      </c>
      <c r="AD208" s="54">
        <v>0</v>
      </c>
      <c r="AE208" s="54">
        <v>0</v>
      </c>
      <c r="AF208" s="54">
        <v>3.83</v>
      </c>
      <c r="AG208" s="54">
        <v>0</v>
      </c>
      <c r="AH208" s="54">
        <v>0</v>
      </c>
      <c r="AI208" s="54">
        <v>0</v>
      </c>
      <c r="AJ208" s="54">
        <v>0</v>
      </c>
      <c r="AK208" s="54">
        <v>0</v>
      </c>
      <c r="AL208" s="54">
        <v>1.7</v>
      </c>
      <c r="AM208" s="54">
        <v>0</v>
      </c>
      <c r="AN208" s="54">
        <v>0</v>
      </c>
      <c r="AO208" s="54">
        <v>0</v>
      </c>
      <c r="AP208" s="54">
        <v>3.13</v>
      </c>
      <c r="AQ208" s="54">
        <v>0</v>
      </c>
      <c r="AR208" s="54">
        <v>0</v>
      </c>
      <c r="AS208" s="54">
        <v>0.01</v>
      </c>
      <c r="AT208" s="54">
        <v>0</v>
      </c>
      <c r="AU208" s="54">
        <v>0</v>
      </c>
      <c r="AV208" s="54">
        <v>714.76</v>
      </c>
      <c r="AW208" s="54">
        <v>149.93</v>
      </c>
      <c r="AX208" s="54">
        <v>0.35</v>
      </c>
      <c r="AY208" s="54">
        <v>0</v>
      </c>
      <c r="AZ208" s="54">
        <v>787.18</v>
      </c>
      <c r="BA208" s="54">
        <v>0</v>
      </c>
      <c r="BB208" s="54">
        <v>0</v>
      </c>
      <c r="BC208" s="54">
        <v>0</v>
      </c>
      <c r="BD208" s="54">
        <v>0</v>
      </c>
      <c r="BE208" s="54">
        <v>0</v>
      </c>
      <c r="BF208" s="54">
        <v>810.31</v>
      </c>
      <c r="BG208" s="54">
        <v>90.1</v>
      </c>
      <c r="BH208" s="54">
        <v>0.94</v>
      </c>
      <c r="BI208" s="54">
        <v>0</v>
      </c>
      <c r="BJ208" s="54">
        <v>611.59</v>
      </c>
      <c r="BK208" s="37">
        <f>SUM(C208:BJ208)</f>
        <v>3328.5</v>
      </c>
    </row>
    <row r="209" spans="1:63" ht="13.5" thickBot="1" x14ac:dyDescent="0.25">
      <c r="A209" s="35"/>
      <c r="B209" s="65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7"/>
    </row>
    <row r="210" spans="1:63" ht="13.5" thickBot="1" x14ac:dyDescent="0.25">
      <c r="A210" s="38"/>
      <c r="B210" s="64" t="s">
        <v>214</v>
      </c>
      <c r="C210" s="40">
        <f>SUM(C208:C209)</f>
        <v>0</v>
      </c>
      <c r="D210" s="40">
        <f t="shared" ref="D210:BK210" si="14">SUM(D208:D209)</f>
        <v>0</v>
      </c>
      <c r="E210" s="40">
        <f t="shared" si="14"/>
        <v>0</v>
      </c>
      <c r="F210" s="40">
        <f t="shared" si="14"/>
        <v>0</v>
      </c>
      <c r="G210" s="40">
        <f t="shared" si="14"/>
        <v>0</v>
      </c>
      <c r="H210" s="40">
        <f t="shared" si="14"/>
        <v>26.33</v>
      </c>
      <c r="I210" s="40">
        <f t="shared" si="14"/>
        <v>23.33</v>
      </c>
      <c r="J210" s="40">
        <f t="shared" si="14"/>
        <v>0</v>
      </c>
      <c r="K210" s="40">
        <f t="shared" si="14"/>
        <v>0</v>
      </c>
      <c r="L210" s="40">
        <f t="shared" si="14"/>
        <v>38.01</v>
      </c>
      <c r="M210" s="40">
        <f t="shared" si="14"/>
        <v>0</v>
      </c>
      <c r="N210" s="40">
        <f t="shared" si="14"/>
        <v>0</v>
      </c>
      <c r="O210" s="40">
        <f t="shared" si="14"/>
        <v>0</v>
      </c>
      <c r="P210" s="40">
        <f t="shared" si="14"/>
        <v>0</v>
      </c>
      <c r="Q210" s="40">
        <f t="shared" si="14"/>
        <v>0</v>
      </c>
      <c r="R210" s="40">
        <f t="shared" si="14"/>
        <v>17.21</v>
      </c>
      <c r="S210" s="40">
        <f t="shared" si="14"/>
        <v>23.9</v>
      </c>
      <c r="T210" s="40">
        <f t="shared" si="14"/>
        <v>0.28999999999999998</v>
      </c>
      <c r="U210" s="40">
        <f t="shared" si="14"/>
        <v>0</v>
      </c>
      <c r="V210" s="40">
        <f t="shared" si="14"/>
        <v>22.14</v>
      </c>
      <c r="W210" s="40">
        <f t="shared" si="14"/>
        <v>0</v>
      </c>
      <c r="X210" s="40">
        <f t="shared" si="14"/>
        <v>0</v>
      </c>
      <c r="Y210" s="40">
        <f t="shared" si="14"/>
        <v>0</v>
      </c>
      <c r="Z210" s="40">
        <f t="shared" si="14"/>
        <v>0</v>
      </c>
      <c r="AA210" s="40">
        <f t="shared" si="14"/>
        <v>0</v>
      </c>
      <c r="AB210" s="40">
        <f t="shared" si="14"/>
        <v>2.88</v>
      </c>
      <c r="AC210" s="40">
        <f t="shared" si="14"/>
        <v>0.57999999999999996</v>
      </c>
      <c r="AD210" s="40">
        <f t="shared" si="14"/>
        <v>0</v>
      </c>
      <c r="AE210" s="40">
        <f t="shared" si="14"/>
        <v>0</v>
      </c>
      <c r="AF210" s="40">
        <f t="shared" si="14"/>
        <v>3.83</v>
      </c>
      <c r="AG210" s="40">
        <f t="shared" si="14"/>
        <v>0</v>
      </c>
      <c r="AH210" s="40">
        <f t="shared" si="14"/>
        <v>0</v>
      </c>
      <c r="AI210" s="40">
        <f t="shared" si="14"/>
        <v>0</v>
      </c>
      <c r="AJ210" s="40">
        <f t="shared" si="14"/>
        <v>0</v>
      </c>
      <c r="AK210" s="40">
        <f t="shared" si="14"/>
        <v>0</v>
      </c>
      <c r="AL210" s="40">
        <f t="shared" si="14"/>
        <v>1.7</v>
      </c>
      <c r="AM210" s="40">
        <f t="shared" si="14"/>
        <v>0</v>
      </c>
      <c r="AN210" s="40">
        <f t="shared" si="14"/>
        <v>0</v>
      </c>
      <c r="AO210" s="40">
        <f t="shared" si="14"/>
        <v>0</v>
      </c>
      <c r="AP210" s="40">
        <f t="shared" si="14"/>
        <v>3.13</v>
      </c>
      <c r="AQ210" s="40">
        <f t="shared" si="14"/>
        <v>0</v>
      </c>
      <c r="AR210" s="40">
        <f t="shared" si="14"/>
        <v>0</v>
      </c>
      <c r="AS210" s="40">
        <f t="shared" si="14"/>
        <v>0.01</v>
      </c>
      <c r="AT210" s="40">
        <f t="shared" si="14"/>
        <v>0</v>
      </c>
      <c r="AU210" s="40">
        <f t="shared" si="14"/>
        <v>0</v>
      </c>
      <c r="AV210" s="40">
        <f t="shared" si="14"/>
        <v>714.76</v>
      </c>
      <c r="AW210" s="40">
        <f t="shared" si="14"/>
        <v>149.93</v>
      </c>
      <c r="AX210" s="40">
        <f t="shared" si="14"/>
        <v>0.35</v>
      </c>
      <c r="AY210" s="40">
        <f t="shared" si="14"/>
        <v>0</v>
      </c>
      <c r="AZ210" s="40">
        <f t="shared" si="14"/>
        <v>787.18</v>
      </c>
      <c r="BA210" s="40">
        <f t="shared" si="14"/>
        <v>0</v>
      </c>
      <c r="BB210" s="40">
        <f t="shared" si="14"/>
        <v>0</v>
      </c>
      <c r="BC210" s="40">
        <f t="shared" si="14"/>
        <v>0</v>
      </c>
      <c r="BD210" s="40">
        <f t="shared" si="14"/>
        <v>0</v>
      </c>
      <c r="BE210" s="40">
        <f t="shared" si="14"/>
        <v>0</v>
      </c>
      <c r="BF210" s="40">
        <f t="shared" si="14"/>
        <v>810.31</v>
      </c>
      <c r="BG210" s="40">
        <f t="shared" si="14"/>
        <v>90.1</v>
      </c>
      <c r="BH210" s="40">
        <f t="shared" si="14"/>
        <v>0.94</v>
      </c>
      <c r="BI210" s="40">
        <f t="shared" si="14"/>
        <v>0</v>
      </c>
      <c r="BJ210" s="40">
        <f t="shared" si="14"/>
        <v>611.59</v>
      </c>
      <c r="BK210" s="40">
        <f t="shared" si="14"/>
        <v>3328.5</v>
      </c>
    </row>
    <row r="211" spans="1:63" x14ac:dyDescent="0.2">
      <c r="A211" s="59"/>
      <c r="B211" s="60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4"/>
    </row>
    <row r="212" spans="1:63" x14ac:dyDescent="0.2">
      <c r="A212" s="27" t="s">
        <v>215</v>
      </c>
      <c r="B212" s="61" t="s">
        <v>216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4"/>
    </row>
    <row r="213" spans="1:63" x14ac:dyDescent="0.2">
      <c r="A213" s="27" t="s">
        <v>13</v>
      </c>
      <c r="B213" s="28" t="s">
        <v>217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7"/>
    </row>
    <row r="214" spans="1:63" ht="13.5" thickBot="1" x14ac:dyDescent="0.25">
      <c r="A214" s="35"/>
      <c r="B214" s="66" t="s">
        <v>218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3">
        <v>0</v>
      </c>
      <c r="AM214" s="33">
        <v>0</v>
      </c>
      <c r="AN214" s="33">
        <v>0</v>
      </c>
      <c r="AO214" s="33">
        <v>0</v>
      </c>
      <c r="AP214" s="33">
        <v>0</v>
      </c>
      <c r="AQ214" s="33">
        <v>0</v>
      </c>
      <c r="AR214" s="33">
        <v>0</v>
      </c>
      <c r="AS214" s="33">
        <v>0</v>
      </c>
      <c r="AT214" s="33">
        <v>0</v>
      </c>
      <c r="AU214" s="33">
        <v>0</v>
      </c>
      <c r="AV214" s="33">
        <v>92.8</v>
      </c>
      <c r="AW214" s="33">
        <v>21.04</v>
      </c>
      <c r="AX214" s="33">
        <v>0.03</v>
      </c>
      <c r="AY214" s="33">
        <v>0</v>
      </c>
      <c r="AZ214" s="33">
        <v>253</v>
      </c>
      <c r="BA214" s="33">
        <v>0</v>
      </c>
      <c r="BB214" s="33">
        <v>0</v>
      </c>
      <c r="BC214" s="33">
        <v>0</v>
      </c>
      <c r="BD214" s="33">
        <v>0</v>
      </c>
      <c r="BE214" s="33">
        <v>0</v>
      </c>
      <c r="BF214" s="33">
        <v>37.57</v>
      </c>
      <c r="BG214" s="33">
        <v>7.5</v>
      </c>
      <c r="BH214" s="33">
        <v>0</v>
      </c>
      <c r="BI214" s="33">
        <v>0</v>
      </c>
      <c r="BJ214" s="33">
        <v>54.38</v>
      </c>
      <c r="BK214" s="37">
        <f>SUM(C214:BJ214)</f>
        <v>466.32</v>
      </c>
    </row>
    <row r="215" spans="1:63" ht="13.5" thickBot="1" x14ac:dyDescent="0.25">
      <c r="A215" s="38"/>
      <c r="B215" s="39" t="s">
        <v>18</v>
      </c>
      <c r="C215" s="40">
        <f t="shared" ref="C215:BK215" si="15">SUM(C214)</f>
        <v>0</v>
      </c>
      <c r="D215" s="40">
        <f t="shared" si="15"/>
        <v>0</v>
      </c>
      <c r="E215" s="40">
        <f t="shared" si="15"/>
        <v>0</v>
      </c>
      <c r="F215" s="40">
        <f t="shared" si="15"/>
        <v>0</v>
      </c>
      <c r="G215" s="40">
        <f t="shared" si="15"/>
        <v>0</v>
      </c>
      <c r="H215" s="40">
        <f t="shared" si="15"/>
        <v>0</v>
      </c>
      <c r="I215" s="40">
        <f t="shared" si="15"/>
        <v>0</v>
      </c>
      <c r="J215" s="40">
        <f t="shared" si="15"/>
        <v>0</v>
      </c>
      <c r="K215" s="40">
        <f t="shared" si="15"/>
        <v>0</v>
      </c>
      <c r="L215" s="40">
        <f t="shared" si="15"/>
        <v>0</v>
      </c>
      <c r="M215" s="40">
        <f t="shared" si="15"/>
        <v>0</v>
      </c>
      <c r="N215" s="40">
        <f t="shared" si="15"/>
        <v>0</v>
      </c>
      <c r="O215" s="40">
        <f t="shared" si="15"/>
        <v>0</v>
      </c>
      <c r="P215" s="40">
        <f t="shared" si="15"/>
        <v>0</v>
      </c>
      <c r="Q215" s="40">
        <f t="shared" si="15"/>
        <v>0</v>
      </c>
      <c r="R215" s="40">
        <f t="shared" si="15"/>
        <v>0</v>
      </c>
      <c r="S215" s="40">
        <f t="shared" si="15"/>
        <v>0</v>
      </c>
      <c r="T215" s="40">
        <f t="shared" si="15"/>
        <v>0</v>
      </c>
      <c r="U215" s="40">
        <f t="shared" si="15"/>
        <v>0</v>
      </c>
      <c r="V215" s="40">
        <f t="shared" si="15"/>
        <v>0</v>
      </c>
      <c r="W215" s="40">
        <f t="shared" si="15"/>
        <v>0</v>
      </c>
      <c r="X215" s="40">
        <f t="shared" si="15"/>
        <v>0</v>
      </c>
      <c r="Y215" s="40">
        <f t="shared" si="15"/>
        <v>0</v>
      </c>
      <c r="Z215" s="40">
        <f t="shared" si="15"/>
        <v>0</v>
      </c>
      <c r="AA215" s="40">
        <f t="shared" si="15"/>
        <v>0</v>
      </c>
      <c r="AB215" s="40">
        <f t="shared" si="15"/>
        <v>0</v>
      </c>
      <c r="AC215" s="40">
        <f t="shared" si="15"/>
        <v>0</v>
      </c>
      <c r="AD215" s="40">
        <f t="shared" si="15"/>
        <v>0</v>
      </c>
      <c r="AE215" s="40">
        <f t="shared" si="15"/>
        <v>0</v>
      </c>
      <c r="AF215" s="40">
        <f t="shared" si="15"/>
        <v>0</v>
      </c>
      <c r="AG215" s="40">
        <f t="shared" si="15"/>
        <v>0</v>
      </c>
      <c r="AH215" s="40">
        <f t="shared" si="15"/>
        <v>0</v>
      </c>
      <c r="AI215" s="40">
        <f t="shared" si="15"/>
        <v>0</v>
      </c>
      <c r="AJ215" s="40">
        <f t="shared" si="15"/>
        <v>0</v>
      </c>
      <c r="AK215" s="40">
        <f t="shared" si="15"/>
        <v>0</v>
      </c>
      <c r="AL215" s="40">
        <f t="shared" si="15"/>
        <v>0</v>
      </c>
      <c r="AM215" s="40">
        <f t="shared" si="15"/>
        <v>0</v>
      </c>
      <c r="AN215" s="40">
        <f t="shared" si="15"/>
        <v>0</v>
      </c>
      <c r="AO215" s="40">
        <f t="shared" si="15"/>
        <v>0</v>
      </c>
      <c r="AP215" s="40">
        <f t="shared" si="15"/>
        <v>0</v>
      </c>
      <c r="AQ215" s="40">
        <f t="shared" si="15"/>
        <v>0</v>
      </c>
      <c r="AR215" s="40">
        <f t="shared" si="15"/>
        <v>0</v>
      </c>
      <c r="AS215" s="40">
        <f t="shared" si="15"/>
        <v>0</v>
      </c>
      <c r="AT215" s="40">
        <f t="shared" si="15"/>
        <v>0</v>
      </c>
      <c r="AU215" s="40">
        <f t="shared" si="15"/>
        <v>0</v>
      </c>
      <c r="AV215" s="40">
        <f t="shared" si="15"/>
        <v>92.8</v>
      </c>
      <c r="AW215" s="40">
        <f t="shared" si="15"/>
        <v>21.04</v>
      </c>
      <c r="AX215" s="40">
        <f t="shared" si="15"/>
        <v>0.03</v>
      </c>
      <c r="AY215" s="40">
        <f t="shared" si="15"/>
        <v>0</v>
      </c>
      <c r="AZ215" s="40">
        <f t="shared" si="15"/>
        <v>253</v>
      </c>
      <c r="BA215" s="40">
        <f t="shared" si="15"/>
        <v>0</v>
      </c>
      <c r="BB215" s="40">
        <f t="shared" si="15"/>
        <v>0</v>
      </c>
      <c r="BC215" s="40">
        <f t="shared" si="15"/>
        <v>0</v>
      </c>
      <c r="BD215" s="40">
        <f t="shared" si="15"/>
        <v>0</v>
      </c>
      <c r="BE215" s="40">
        <f t="shared" si="15"/>
        <v>0</v>
      </c>
      <c r="BF215" s="40">
        <f t="shared" si="15"/>
        <v>37.57</v>
      </c>
      <c r="BG215" s="40">
        <f t="shared" si="15"/>
        <v>7.5</v>
      </c>
      <c r="BH215" s="40">
        <f t="shared" si="15"/>
        <v>0</v>
      </c>
      <c r="BI215" s="40">
        <f t="shared" si="15"/>
        <v>0</v>
      </c>
      <c r="BJ215" s="40">
        <f t="shared" si="15"/>
        <v>54.38</v>
      </c>
      <c r="BK215" s="45">
        <f t="shared" si="15"/>
        <v>466.32</v>
      </c>
    </row>
    <row r="216" spans="1:63" x14ac:dyDescent="0.2">
      <c r="A216" s="59"/>
      <c r="B216" s="67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68"/>
    </row>
    <row r="217" spans="1:63" x14ac:dyDescent="0.2">
      <c r="A217" s="27" t="s">
        <v>19</v>
      </c>
      <c r="B217" s="28" t="s">
        <v>219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4"/>
    </row>
    <row r="218" spans="1:63" x14ac:dyDescent="0.2">
      <c r="A218" s="69"/>
      <c r="B218" s="32" t="s">
        <v>220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v>0</v>
      </c>
      <c r="AD218" s="36">
        <v>0</v>
      </c>
      <c r="AE218" s="36">
        <v>0</v>
      </c>
      <c r="AF218" s="36">
        <v>0</v>
      </c>
      <c r="AG218" s="36">
        <v>0</v>
      </c>
      <c r="AH218" s="36">
        <v>0</v>
      </c>
      <c r="AI218" s="36">
        <v>0</v>
      </c>
      <c r="AJ218" s="36">
        <v>0</v>
      </c>
      <c r="AK218" s="36">
        <v>0</v>
      </c>
      <c r="AL218" s="36">
        <v>0</v>
      </c>
      <c r="AM218" s="36">
        <v>0</v>
      </c>
      <c r="AN218" s="36">
        <v>0</v>
      </c>
      <c r="AO218" s="36">
        <v>0</v>
      </c>
      <c r="AP218" s="36">
        <v>0</v>
      </c>
      <c r="AQ218" s="36">
        <v>0</v>
      </c>
      <c r="AR218" s="36">
        <v>0</v>
      </c>
      <c r="AS218" s="36">
        <v>0</v>
      </c>
      <c r="AT218" s="36">
        <v>0</v>
      </c>
      <c r="AU218" s="36">
        <v>0</v>
      </c>
      <c r="AV218" s="36">
        <v>2.68</v>
      </c>
      <c r="AW218" s="36">
        <v>13695.7</v>
      </c>
      <c r="AX218" s="36">
        <v>0</v>
      </c>
      <c r="AY218" s="36">
        <v>0</v>
      </c>
      <c r="AZ218" s="36">
        <v>35.47</v>
      </c>
      <c r="BA218" s="36">
        <v>0</v>
      </c>
      <c r="BB218" s="36">
        <v>0</v>
      </c>
      <c r="BC218" s="36">
        <v>0</v>
      </c>
      <c r="BD218" s="36">
        <v>0</v>
      </c>
      <c r="BE218" s="36">
        <v>0</v>
      </c>
      <c r="BF218" s="36">
        <v>1.64</v>
      </c>
      <c r="BG218" s="36">
        <v>20.75</v>
      </c>
      <c r="BH218" s="36">
        <v>0</v>
      </c>
      <c r="BI218" s="36">
        <v>0</v>
      </c>
      <c r="BJ218" s="36">
        <v>1.94</v>
      </c>
      <c r="BK218" s="37">
        <f>SUM(C218:BJ218)</f>
        <v>13758.18</v>
      </c>
    </row>
    <row r="219" spans="1:63" x14ac:dyDescent="0.2">
      <c r="A219" s="69"/>
      <c r="B219" s="32" t="s">
        <v>221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6">
        <v>0</v>
      </c>
      <c r="X219" s="36">
        <v>0</v>
      </c>
      <c r="Y219" s="36">
        <v>0</v>
      </c>
      <c r="Z219" s="36">
        <v>0</v>
      </c>
      <c r="AA219" s="36">
        <v>0</v>
      </c>
      <c r="AB219" s="36">
        <v>0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0</v>
      </c>
      <c r="AK219" s="36">
        <v>0</v>
      </c>
      <c r="AL219" s="36">
        <v>0</v>
      </c>
      <c r="AM219" s="36">
        <v>0</v>
      </c>
      <c r="AN219" s="36">
        <v>0</v>
      </c>
      <c r="AO219" s="36">
        <v>0</v>
      </c>
      <c r="AP219" s="36">
        <v>0</v>
      </c>
      <c r="AQ219" s="36">
        <v>0</v>
      </c>
      <c r="AR219" s="36">
        <v>0</v>
      </c>
      <c r="AS219" s="36">
        <v>0</v>
      </c>
      <c r="AT219" s="36">
        <v>0</v>
      </c>
      <c r="AU219" s="36">
        <v>0</v>
      </c>
      <c r="AV219" s="36">
        <v>2.2000000000000002</v>
      </c>
      <c r="AW219" s="36">
        <v>5915.14</v>
      </c>
      <c r="AX219" s="36">
        <v>0</v>
      </c>
      <c r="AY219" s="36">
        <v>0</v>
      </c>
      <c r="AZ219" s="36">
        <v>5.04</v>
      </c>
      <c r="BA219" s="36">
        <v>0</v>
      </c>
      <c r="BB219" s="36">
        <v>0</v>
      </c>
      <c r="BC219" s="36">
        <v>0</v>
      </c>
      <c r="BD219" s="36">
        <v>0</v>
      </c>
      <c r="BE219" s="36">
        <v>0</v>
      </c>
      <c r="BF219" s="36">
        <v>1.06</v>
      </c>
      <c r="BG219" s="36">
        <v>10.87</v>
      </c>
      <c r="BH219" s="36">
        <v>0</v>
      </c>
      <c r="BI219" s="36">
        <v>0</v>
      </c>
      <c r="BJ219" s="36">
        <v>0.86</v>
      </c>
      <c r="BK219" s="37">
        <f>SUM(C219:BJ219)</f>
        <v>5935.17</v>
      </c>
    </row>
    <row r="220" spans="1:63" x14ac:dyDescent="0.2">
      <c r="A220" s="69"/>
      <c r="B220" s="32" t="s">
        <v>222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0</v>
      </c>
      <c r="AA220" s="36">
        <v>0</v>
      </c>
      <c r="AB220" s="36">
        <v>0</v>
      </c>
      <c r="AC220" s="36">
        <v>0</v>
      </c>
      <c r="AD220" s="36">
        <v>0</v>
      </c>
      <c r="AE220" s="36">
        <v>0</v>
      </c>
      <c r="AF220" s="36">
        <v>0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0</v>
      </c>
      <c r="AO220" s="36">
        <v>0</v>
      </c>
      <c r="AP220" s="36">
        <v>0</v>
      </c>
      <c r="AQ220" s="36">
        <v>0</v>
      </c>
      <c r="AR220" s="36">
        <v>0</v>
      </c>
      <c r="AS220" s="36">
        <v>0</v>
      </c>
      <c r="AT220" s="36">
        <v>0</v>
      </c>
      <c r="AU220" s="36">
        <v>0</v>
      </c>
      <c r="AV220" s="36">
        <v>4.4400000000000004</v>
      </c>
      <c r="AW220" s="36">
        <v>282.67</v>
      </c>
      <c r="AX220" s="36">
        <v>0</v>
      </c>
      <c r="AY220" s="36">
        <v>0</v>
      </c>
      <c r="AZ220" s="36">
        <v>6.5</v>
      </c>
      <c r="BA220" s="36">
        <v>0</v>
      </c>
      <c r="BB220" s="36">
        <v>0</v>
      </c>
      <c r="BC220" s="36">
        <v>0</v>
      </c>
      <c r="BD220" s="36">
        <v>0</v>
      </c>
      <c r="BE220" s="36">
        <v>0</v>
      </c>
      <c r="BF220" s="36">
        <v>3.13</v>
      </c>
      <c r="BG220" s="36">
        <v>5.88</v>
      </c>
      <c r="BH220" s="36">
        <v>0</v>
      </c>
      <c r="BI220" s="36">
        <v>0</v>
      </c>
      <c r="BJ220" s="36">
        <v>1.4</v>
      </c>
      <c r="BK220" s="37">
        <f>SUM(C220:BJ220)</f>
        <v>304.02</v>
      </c>
    </row>
    <row r="221" spans="1:63" ht="13.5" thickBot="1" x14ac:dyDescent="0.25">
      <c r="A221" s="69"/>
      <c r="B221" s="32" t="s">
        <v>223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6">
        <v>0</v>
      </c>
      <c r="AB221" s="36">
        <v>0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36">
        <v>0</v>
      </c>
      <c r="AT221" s="36">
        <v>0</v>
      </c>
      <c r="AU221" s="36">
        <v>0</v>
      </c>
      <c r="AV221" s="36">
        <v>0.08</v>
      </c>
      <c r="AW221" s="36">
        <v>0.54</v>
      </c>
      <c r="AX221" s="36">
        <v>0</v>
      </c>
      <c r="AY221" s="36">
        <v>0</v>
      </c>
      <c r="AZ221" s="36">
        <v>0.02</v>
      </c>
      <c r="BA221" s="36">
        <v>0</v>
      </c>
      <c r="BB221" s="36">
        <v>0</v>
      </c>
      <c r="BC221" s="36">
        <v>0</v>
      </c>
      <c r="BD221" s="36">
        <v>0</v>
      </c>
      <c r="BE221" s="36">
        <v>0</v>
      </c>
      <c r="BF221" s="36">
        <v>0.05</v>
      </c>
      <c r="BG221" s="36">
        <v>0</v>
      </c>
      <c r="BH221" s="36">
        <v>0</v>
      </c>
      <c r="BI221" s="36">
        <v>0</v>
      </c>
      <c r="BJ221" s="36">
        <v>0</v>
      </c>
      <c r="BK221" s="37">
        <f>SUM(C221:BJ221)</f>
        <v>0.69000000000000006</v>
      </c>
    </row>
    <row r="222" spans="1:63" ht="13.5" thickBot="1" x14ac:dyDescent="0.25">
      <c r="A222" s="48"/>
      <c r="B222" s="70" t="s">
        <v>22</v>
      </c>
      <c r="C222" s="71">
        <f t="shared" ref="C222:BK222" si="16">SUM(C218:C221)</f>
        <v>0</v>
      </c>
      <c r="D222" s="40">
        <f t="shared" si="16"/>
        <v>0</v>
      </c>
      <c r="E222" s="40">
        <f t="shared" si="16"/>
        <v>0</v>
      </c>
      <c r="F222" s="40">
        <f t="shared" si="16"/>
        <v>0</v>
      </c>
      <c r="G222" s="40">
        <f t="shared" si="16"/>
        <v>0</v>
      </c>
      <c r="H222" s="40">
        <f t="shared" si="16"/>
        <v>0</v>
      </c>
      <c r="I222" s="40">
        <f t="shared" si="16"/>
        <v>0</v>
      </c>
      <c r="J222" s="40">
        <f t="shared" si="16"/>
        <v>0</v>
      </c>
      <c r="K222" s="40">
        <f t="shared" si="16"/>
        <v>0</v>
      </c>
      <c r="L222" s="40">
        <f t="shared" si="16"/>
        <v>0</v>
      </c>
      <c r="M222" s="40">
        <f t="shared" si="16"/>
        <v>0</v>
      </c>
      <c r="N222" s="40">
        <f t="shared" si="16"/>
        <v>0</v>
      </c>
      <c r="O222" s="40">
        <f t="shared" si="16"/>
        <v>0</v>
      </c>
      <c r="P222" s="40">
        <f t="shared" si="16"/>
        <v>0</v>
      </c>
      <c r="Q222" s="40">
        <f t="shared" si="16"/>
        <v>0</v>
      </c>
      <c r="R222" s="40">
        <f t="shared" si="16"/>
        <v>0</v>
      </c>
      <c r="S222" s="40">
        <f t="shared" si="16"/>
        <v>0</v>
      </c>
      <c r="T222" s="40">
        <f t="shared" si="16"/>
        <v>0</v>
      </c>
      <c r="U222" s="40">
        <f t="shared" si="16"/>
        <v>0</v>
      </c>
      <c r="V222" s="40">
        <f t="shared" si="16"/>
        <v>0</v>
      </c>
      <c r="W222" s="40">
        <f t="shared" si="16"/>
        <v>0</v>
      </c>
      <c r="X222" s="40">
        <f t="shared" si="16"/>
        <v>0</v>
      </c>
      <c r="Y222" s="40">
        <f t="shared" si="16"/>
        <v>0</v>
      </c>
      <c r="Z222" s="40">
        <f t="shared" si="16"/>
        <v>0</v>
      </c>
      <c r="AA222" s="40">
        <f t="shared" si="16"/>
        <v>0</v>
      </c>
      <c r="AB222" s="40">
        <f t="shared" si="16"/>
        <v>0</v>
      </c>
      <c r="AC222" s="40">
        <f t="shared" si="16"/>
        <v>0</v>
      </c>
      <c r="AD222" s="40">
        <f t="shared" si="16"/>
        <v>0</v>
      </c>
      <c r="AE222" s="40">
        <f t="shared" si="16"/>
        <v>0</v>
      </c>
      <c r="AF222" s="40">
        <f t="shared" si="16"/>
        <v>0</v>
      </c>
      <c r="AG222" s="40">
        <f t="shared" si="16"/>
        <v>0</v>
      </c>
      <c r="AH222" s="40">
        <f t="shared" si="16"/>
        <v>0</v>
      </c>
      <c r="AI222" s="40">
        <f t="shared" si="16"/>
        <v>0</v>
      </c>
      <c r="AJ222" s="40">
        <f t="shared" si="16"/>
        <v>0</v>
      </c>
      <c r="AK222" s="40">
        <f t="shared" si="16"/>
        <v>0</v>
      </c>
      <c r="AL222" s="40">
        <f t="shared" si="16"/>
        <v>0</v>
      </c>
      <c r="AM222" s="40">
        <f t="shared" si="16"/>
        <v>0</v>
      </c>
      <c r="AN222" s="40">
        <f t="shared" si="16"/>
        <v>0</v>
      </c>
      <c r="AO222" s="40">
        <f t="shared" si="16"/>
        <v>0</v>
      </c>
      <c r="AP222" s="40">
        <f t="shared" si="16"/>
        <v>0</v>
      </c>
      <c r="AQ222" s="40">
        <f t="shared" si="16"/>
        <v>0</v>
      </c>
      <c r="AR222" s="40">
        <f t="shared" si="16"/>
        <v>0</v>
      </c>
      <c r="AS222" s="40">
        <f t="shared" si="16"/>
        <v>0</v>
      </c>
      <c r="AT222" s="40">
        <f t="shared" si="16"/>
        <v>0</v>
      </c>
      <c r="AU222" s="40">
        <f t="shared" si="16"/>
        <v>0</v>
      </c>
      <c r="AV222" s="40">
        <f t="shared" si="16"/>
        <v>9.4</v>
      </c>
      <c r="AW222" s="40">
        <f t="shared" si="16"/>
        <v>19894.05</v>
      </c>
      <c r="AX222" s="40">
        <f t="shared" si="16"/>
        <v>0</v>
      </c>
      <c r="AY222" s="40">
        <f t="shared" si="16"/>
        <v>0</v>
      </c>
      <c r="AZ222" s="40">
        <f t="shared" si="16"/>
        <v>47.03</v>
      </c>
      <c r="BA222" s="40">
        <f t="shared" si="16"/>
        <v>0</v>
      </c>
      <c r="BB222" s="40">
        <f t="shared" si="16"/>
        <v>0</v>
      </c>
      <c r="BC222" s="40">
        <f t="shared" si="16"/>
        <v>0</v>
      </c>
      <c r="BD222" s="40">
        <f t="shared" si="16"/>
        <v>0</v>
      </c>
      <c r="BE222" s="40">
        <f t="shared" si="16"/>
        <v>0</v>
      </c>
      <c r="BF222" s="40">
        <f t="shared" si="16"/>
        <v>5.88</v>
      </c>
      <c r="BG222" s="40">
        <f t="shared" si="16"/>
        <v>37.5</v>
      </c>
      <c r="BH222" s="40">
        <f t="shared" si="16"/>
        <v>0</v>
      </c>
      <c r="BI222" s="40">
        <f t="shared" si="16"/>
        <v>0</v>
      </c>
      <c r="BJ222" s="40">
        <f t="shared" si="16"/>
        <v>4.1999999999999993</v>
      </c>
      <c r="BK222" s="72">
        <f t="shared" si="16"/>
        <v>19998.059999999998</v>
      </c>
    </row>
    <row r="223" spans="1:63" ht="13.5" thickBot="1" x14ac:dyDescent="0.25">
      <c r="A223" s="38"/>
      <c r="B223" s="64" t="s">
        <v>210</v>
      </c>
      <c r="C223" s="40">
        <f t="shared" ref="C223:BK223" si="17">C222+C215</f>
        <v>0</v>
      </c>
      <c r="D223" s="40">
        <f t="shared" si="17"/>
        <v>0</v>
      </c>
      <c r="E223" s="40">
        <f t="shared" si="17"/>
        <v>0</v>
      </c>
      <c r="F223" s="40">
        <f t="shared" si="17"/>
        <v>0</v>
      </c>
      <c r="G223" s="40">
        <f t="shared" si="17"/>
        <v>0</v>
      </c>
      <c r="H223" s="40">
        <f t="shared" si="17"/>
        <v>0</v>
      </c>
      <c r="I223" s="40">
        <f t="shared" si="17"/>
        <v>0</v>
      </c>
      <c r="J223" s="40">
        <f t="shared" si="17"/>
        <v>0</v>
      </c>
      <c r="K223" s="40">
        <f t="shared" si="17"/>
        <v>0</v>
      </c>
      <c r="L223" s="40">
        <f t="shared" si="17"/>
        <v>0</v>
      </c>
      <c r="M223" s="40">
        <f t="shared" si="17"/>
        <v>0</v>
      </c>
      <c r="N223" s="40">
        <f t="shared" si="17"/>
        <v>0</v>
      </c>
      <c r="O223" s="40">
        <f t="shared" si="17"/>
        <v>0</v>
      </c>
      <c r="P223" s="40">
        <f t="shared" si="17"/>
        <v>0</v>
      </c>
      <c r="Q223" s="40">
        <f t="shared" si="17"/>
        <v>0</v>
      </c>
      <c r="R223" s="40">
        <f t="shared" si="17"/>
        <v>0</v>
      </c>
      <c r="S223" s="40">
        <f t="shared" si="17"/>
        <v>0</v>
      </c>
      <c r="T223" s="40">
        <f t="shared" si="17"/>
        <v>0</v>
      </c>
      <c r="U223" s="40">
        <f t="shared" si="17"/>
        <v>0</v>
      </c>
      <c r="V223" s="40">
        <f t="shared" si="17"/>
        <v>0</v>
      </c>
      <c r="W223" s="40">
        <f t="shared" si="17"/>
        <v>0</v>
      </c>
      <c r="X223" s="40">
        <f t="shared" si="17"/>
        <v>0</v>
      </c>
      <c r="Y223" s="40">
        <f t="shared" si="17"/>
        <v>0</v>
      </c>
      <c r="Z223" s="40">
        <f t="shared" si="17"/>
        <v>0</v>
      </c>
      <c r="AA223" s="40">
        <f t="shared" si="17"/>
        <v>0</v>
      </c>
      <c r="AB223" s="40">
        <f t="shared" si="17"/>
        <v>0</v>
      </c>
      <c r="AC223" s="40">
        <f t="shared" si="17"/>
        <v>0</v>
      </c>
      <c r="AD223" s="40">
        <f t="shared" si="17"/>
        <v>0</v>
      </c>
      <c r="AE223" s="40">
        <f t="shared" si="17"/>
        <v>0</v>
      </c>
      <c r="AF223" s="40">
        <f t="shared" si="17"/>
        <v>0</v>
      </c>
      <c r="AG223" s="40">
        <f t="shared" si="17"/>
        <v>0</v>
      </c>
      <c r="AH223" s="40">
        <f t="shared" si="17"/>
        <v>0</v>
      </c>
      <c r="AI223" s="40">
        <f t="shared" si="17"/>
        <v>0</v>
      </c>
      <c r="AJ223" s="40">
        <f t="shared" si="17"/>
        <v>0</v>
      </c>
      <c r="AK223" s="40">
        <f t="shared" si="17"/>
        <v>0</v>
      </c>
      <c r="AL223" s="40">
        <f t="shared" si="17"/>
        <v>0</v>
      </c>
      <c r="AM223" s="40">
        <f t="shared" si="17"/>
        <v>0</v>
      </c>
      <c r="AN223" s="40">
        <f t="shared" si="17"/>
        <v>0</v>
      </c>
      <c r="AO223" s="40">
        <f t="shared" si="17"/>
        <v>0</v>
      </c>
      <c r="AP223" s="40">
        <f t="shared" si="17"/>
        <v>0</v>
      </c>
      <c r="AQ223" s="40">
        <f t="shared" si="17"/>
        <v>0</v>
      </c>
      <c r="AR223" s="40">
        <f t="shared" si="17"/>
        <v>0</v>
      </c>
      <c r="AS223" s="40">
        <f t="shared" si="17"/>
        <v>0</v>
      </c>
      <c r="AT223" s="40">
        <f t="shared" si="17"/>
        <v>0</v>
      </c>
      <c r="AU223" s="40">
        <f t="shared" si="17"/>
        <v>0</v>
      </c>
      <c r="AV223" s="40">
        <f t="shared" si="17"/>
        <v>102.2</v>
      </c>
      <c r="AW223" s="40">
        <f t="shared" si="17"/>
        <v>19915.09</v>
      </c>
      <c r="AX223" s="40">
        <f t="shared" si="17"/>
        <v>0.03</v>
      </c>
      <c r="AY223" s="40">
        <f t="shared" si="17"/>
        <v>0</v>
      </c>
      <c r="AZ223" s="40">
        <f t="shared" si="17"/>
        <v>300.02999999999997</v>
      </c>
      <c r="BA223" s="40">
        <f t="shared" si="17"/>
        <v>0</v>
      </c>
      <c r="BB223" s="40">
        <f t="shared" si="17"/>
        <v>0</v>
      </c>
      <c r="BC223" s="40">
        <f t="shared" si="17"/>
        <v>0</v>
      </c>
      <c r="BD223" s="40">
        <f t="shared" si="17"/>
        <v>0</v>
      </c>
      <c r="BE223" s="40">
        <f t="shared" si="17"/>
        <v>0</v>
      </c>
      <c r="BF223" s="40">
        <f t="shared" si="17"/>
        <v>43.45</v>
      </c>
      <c r="BG223" s="40">
        <f t="shared" si="17"/>
        <v>45</v>
      </c>
      <c r="BH223" s="40">
        <f t="shared" si="17"/>
        <v>0</v>
      </c>
      <c r="BI223" s="40">
        <f t="shared" si="17"/>
        <v>0</v>
      </c>
      <c r="BJ223" s="40">
        <f t="shared" si="17"/>
        <v>58.58</v>
      </c>
      <c r="BK223" s="45">
        <f t="shared" si="17"/>
        <v>20464.379999999997</v>
      </c>
    </row>
    <row r="224" spans="1:63" x14ac:dyDescent="0.2">
      <c r="A224" s="59"/>
      <c r="B224" s="73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68"/>
    </row>
    <row r="225" spans="1:63" x14ac:dyDescent="0.2">
      <c r="A225" s="27" t="s">
        <v>224</v>
      </c>
      <c r="B225" s="61" t="s">
        <v>225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4"/>
    </row>
    <row r="226" spans="1:63" ht="13.5" thickBot="1" x14ac:dyDescent="0.25">
      <c r="A226" s="69" t="s">
        <v>13</v>
      </c>
      <c r="B226" s="74" t="s">
        <v>226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0</v>
      </c>
      <c r="P226" s="36">
        <v>0</v>
      </c>
      <c r="Q226" s="36">
        <v>0</v>
      </c>
      <c r="R226" s="36">
        <v>0</v>
      </c>
      <c r="S226" s="36">
        <v>0</v>
      </c>
      <c r="T226" s="36">
        <v>0</v>
      </c>
      <c r="U226" s="36">
        <v>0</v>
      </c>
      <c r="V226" s="36">
        <v>0</v>
      </c>
      <c r="W226" s="36">
        <v>0</v>
      </c>
      <c r="X226" s="36">
        <v>0</v>
      </c>
      <c r="Y226" s="36">
        <v>0</v>
      </c>
      <c r="Z226" s="36">
        <v>0</v>
      </c>
      <c r="AA226" s="36">
        <v>0</v>
      </c>
      <c r="AB226" s="36">
        <v>0</v>
      </c>
      <c r="AC226" s="36">
        <v>0</v>
      </c>
      <c r="AD226" s="36">
        <v>0</v>
      </c>
      <c r="AE226" s="36">
        <v>0</v>
      </c>
      <c r="AF226" s="36">
        <v>0</v>
      </c>
      <c r="AG226" s="36">
        <v>0</v>
      </c>
      <c r="AH226" s="36">
        <v>0</v>
      </c>
      <c r="AI226" s="36">
        <v>0</v>
      </c>
      <c r="AJ226" s="36">
        <v>0</v>
      </c>
      <c r="AK226" s="36">
        <v>0</v>
      </c>
      <c r="AL226" s="36">
        <v>0</v>
      </c>
      <c r="AM226" s="36">
        <v>0</v>
      </c>
      <c r="AN226" s="36">
        <v>0</v>
      </c>
      <c r="AO226" s="36">
        <v>0</v>
      </c>
      <c r="AP226" s="36">
        <v>0</v>
      </c>
      <c r="AQ226" s="36">
        <v>0</v>
      </c>
      <c r="AR226" s="36">
        <v>0</v>
      </c>
      <c r="AS226" s="36">
        <v>0</v>
      </c>
      <c r="AT226" s="36">
        <v>0</v>
      </c>
      <c r="AU226" s="36">
        <v>0</v>
      </c>
      <c r="AV226" s="36">
        <v>0</v>
      </c>
      <c r="AW226" s="36">
        <v>0</v>
      </c>
      <c r="AX226" s="36">
        <v>0</v>
      </c>
      <c r="AY226" s="36">
        <v>0</v>
      </c>
      <c r="AZ226" s="36">
        <v>0</v>
      </c>
      <c r="BA226" s="36">
        <v>0</v>
      </c>
      <c r="BB226" s="36">
        <v>0</v>
      </c>
      <c r="BC226" s="36">
        <v>0</v>
      </c>
      <c r="BD226" s="36">
        <v>0</v>
      </c>
      <c r="BE226" s="36">
        <v>0</v>
      </c>
      <c r="BF226" s="36">
        <v>0</v>
      </c>
      <c r="BG226" s="36">
        <v>0</v>
      </c>
      <c r="BH226" s="36">
        <v>0</v>
      </c>
      <c r="BI226" s="36">
        <v>0</v>
      </c>
      <c r="BJ226" s="36">
        <v>0</v>
      </c>
      <c r="BK226" s="37">
        <v>0</v>
      </c>
    </row>
    <row r="227" spans="1:63" ht="13.5" thickBot="1" x14ac:dyDescent="0.25">
      <c r="A227" s="38"/>
      <c r="B227" s="64" t="s">
        <v>214</v>
      </c>
      <c r="C227" s="40">
        <f>SUM(C226)</f>
        <v>0</v>
      </c>
      <c r="D227" s="40">
        <f t="shared" ref="D227:BK227" si="18">SUM(D226)</f>
        <v>0</v>
      </c>
      <c r="E227" s="40">
        <f t="shared" si="18"/>
        <v>0</v>
      </c>
      <c r="F227" s="40">
        <f t="shared" si="18"/>
        <v>0</v>
      </c>
      <c r="G227" s="40">
        <f t="shared" si="18"/>
        <v>0</v>
      </c>
      <c r="H227" s="40">
        <f t="shared" si="18"/>
        <v>0</v>
      </c>
      <c r="I227" s="40">
        <f t="shared" si="18"/>
        <v>0</v>
      </c>
      <c r="J227" s="40">
        <f t="shared" si="18"/>
        <v>0</v>
      </c>
      <c r="K227" s="40">
        <f t="shared" si="18"/>
        <v>0</v>
      </c>
      <c r="L227" s="40">
        <f t="shared" si="18"/>
        <v>0</v>
      </c>
      <c r="M227" s="40">
        <f t="shared" si="18"/>
        <v>0</v>
      </c>
      <c r="N227" s="40">
        <f t="shared" si="18"/>
        <v>0</v>
      </c>
      <c r="O227" s="40">
        <f t="shared" si="18"/>
        <v>0</v>
      </c>
      <c r="P227" s="40">
        <f t="shared" si="18"/>
        <v>0</v>
      </c>
      <c r="Q227" s="40">
        <f t="shared" si="18"/>
        <v>0</v>
      </c>
      <c r="R227" s="40">
        <f t="shared" si="18"/>
        <v>0</v>
      </c>
      <c r="S227" s="40">
        <f t="shared" si="18"/>
        <v>0</v>
      </c>
      <c r="T227" s="40">
        <f t="shared" si="18"/>
        <v>0</v>
      </c>
      <c r="U227" s="40">
        <f t="shared" si="18"/>
        <v>0</v>
      </c>
      <c r="V227" s="40">
        <f t="shared" si="18"/>
        <v>0</v>
      </c>
      <c r="W227" s="40">
        <f t="shared" si="18"/>
        <v>0</v>
      </c>
      <c r="X227" s="40">
        <f t="shared" si="18"/>
        <v>0</v>
      </c>
      <c r="Y227" s="40">
        <f t="shared" si="18"/>
        <v>0</v>
      </c>
      <c r="Z227" s="40">
        <f t="shared" si="18"/>
        <v>0</v>
      </c>
      <c r="AA227" s="40">
        <f t="shared" si="18"/>
        <v>0</v>
      </c>
      <c r="AB227" s="40">
        <f t="shared" si="18"/>
        <v>0</v>
      </c>
      <c r="AC227" s="40">
        <f t="shared" si="18"/>
        <v>0</v>
      </c>
      <c r="AD227" s="40">
        <f t="shared" si="18"/>
        <v>0</v>
      </c>
      <c r="AE227" s="40">
        <f t="shared" si="18"/>
        <v>0</v>
      </c>
      <c r="AF227" s="40">
        <f t="shared" si="18"/>
        <v>0</v>
      </c>
      <c r="AG227" s="40">
        <f t="shared" si="18"/>
        <v>0</v>
      </c>
      <c r="AH227" s="40">
        <f t="shared" si="18"/>
        <v>0</v>
      </c>
      <c r="AI227" s="40">
        <f t="shared" si="18"/>
        <v>0</v>
      </c>
      <c r="AJ227" s="40">
        <f t="shared" si="18"/>
        <v>0</v>
      </c>
      <c r="AK227" s="40">
        <f t="shared" si="18"/>
        <v>0</v>
      </c>
      <c r="AL227" s="40">
        <f t="shared" si="18"/>
        <v>0</v>
      </c>
      <c r="AM227" s="40">
        <f t="shared" si="18"/>
        <v>0</v>
      </c>
      <c r="AN227" s="40">
        <f t="shared" si="18"/>
        <v>0</v>
      </c>
      <c r="AO227" s="40">
        <f t="shared" si="18"/>
        <v>0</v>
      </c>
      <c r="AP227" s="40">
        <f t="shared" si="18"/>
        <v>0</v>
      </c>
      <c r="AQ227" s="40">
        <f t="shared" si="18"/>
        <v>0</v>
      </c>
      <c r="AR227" s="40">
        <f t="shared" si="18"/>
        <v>0</v>
      </c>
      <c r="AS227" s="40">
        <f t="shared" si="18"/>
        <v>0</v>
      </c>
      <c r="AT227" s="40">
        <f t="shared" si="18"/>
        <v>0</v>
      </c>
      <c r="AU227" s="40">
        <f t="shared" si="18"/>
        <v>0</v>
      </c>
      <c r="AV227" s="40">
        <f t="shared" si="18"/>
        <v>0</v>
      </c>
      <c r="AW227" s="40">
        <f t="shared" si="18"/>
        <v>0</v>
      </c>
      <c r="AX227" s="40">
        <f t="shared" si="18"/>
        <v>0</v>
      </c>
      <c r="AY227" s="40">
        <f t="shared" si="18"/>
        <v>0</v>
      </c>
      <c r="AZ227" s="40">
        <f t="shared" si="18"/>
        <v>0</v>
      </c>
      <c r="BA227" s="40">
        <f t="shared" si="18"/>
        <v>0</v>
      </c>
      <c r="BB227" s="40">
        <f t="shared" si="18"/>
        <v>0</v>
      </c>
      <c r="BC227" s="40">
        <f t="shared" si="18"/>
        <v>0</v>
      </c>
      <c r="BD227" s="40">
        <f t="shared" si="18"/>
        <v>0</v>
      </c>
      <c r="BE227" s="40">
        <f t="shared" si="18"/>
        <v>0</v>
      </c>
      <c r="BF227" s="40">
        <f t="shared" si="18"/>
        <v>0</v>
      </c>
      <c r="BG227" s="40">
        <f t="shared" si="18"/>
        <v>0</v>
      </c>
      <c r="BH227" s="40">
        <f t="shared" si="18"/>
        <v>0</v>
      </c>
      <c r="BI227" s="40">
        <f t="shared" si="18"/>
        <v>0</v>
      </c>
      <c r="BJ227" s="40">
        <f t="shared" si="18"/>
        <v>0</v>
      </c>
      <c r="BK227" s="45">
        <f t="shared" si="18"/>
        <v>0</v>
      </c>
    </row>
    <row r="228" spans="1:63" ht="13.5" thickBot="1" x14ac:dyDescent="0.25">
      <c r="A228" s="75"/>
      <c r="B228" s="76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8"/>
    </row>
    <row r="229" spans="1:63" ht="13.5" thickBot="1" x14ac:dyDescent="0.25">
      <c r="A229" s="38"/>
      <c r="B229" s="79" t="s">
        <v>227</v>
      </c>
      <c r="C229" s="40">
        <f t="shared" ref="C229:BK229" si="19">C227+C223+C210+C205+C169</f>
        <v>0</v>
      </c>
      <c r="D229" s="40">
        <f t="shared" si="19"/>
        <v>2837.99</v>
      </c>
      <c r="E229" s="40">
        <f t="shared" si="19"/>
        <v>221.20000000000002</v>
      </c>
      <c r="F229" s="40">
        <f t="shared" si="19"/>
        <v>0</v>
      </c>
      <c r="G229" s="40">
        <f t="shared" si="19"/>
        <v>0</v>
      </c>
      <c r="H229" s="40">
        <f t="shared" si="19"/>
        <v>1368.42</v>
      </c>
      <c r="I229" s="40">
        <f t="shared" si="19"/>
        <v>26034.65</v>
      </c>
      <c r="J229" s="40">
        <f t="shared" si="19"/>
        <v>2639.22</v>
      </c>
      <c r="K229" s="40">
        <f t="shared" si="19"/>
        <v>26.53</v>
      </c>
      <c r="L229" s="40">
        <f t="shared" si="19"/>
        <v>4143.1400000000003</v>
      </c>
      <c r="M229" s="40">
        <f t="shared" si="19"/>
        <v>0</v>
      </c>
      <c r="N229" s="40">
        <f t="shared" si="19"/>
        <v>0</v>
      </c>
      <c r="O229" s="40">
        <f t="shared" si="19"/>
        <v>0</v>
      </c>
      <c r="P229" s="40">
        <f t="shared" si="19"/>
        <v>0</v>
      </c>
      <c r="Q229" s="40">
        <f t="shared" si="19"/>
        <v>0</v>
      </c>
      <c r="R229" s="40">
        <f t="shared" si="19"/>
        <v>838.02</v>
      </c>
      <c r="S229" s="40">
        <f t="shared" si="19"/>
        <v>1431.01</v>
      </c>
      <c r="T229" s="40">
        <f t="shared" si="19"/>
        <v>550.66999999999996</v>
      </c>
      <c r="U229" s="40">
        <f t="shared" si="19"/>
        <v>0</v>
      </c>
      <c r="V229" s="40">
        <f t="shared" si="19"/>
        <v>768.65999999999985</v>
      </c>
      <c r="W229" s="40">
        <f t="shared" si="19"/>
        <v>0</v>
      </c>
      <c r="X229" s="40">
        <f t="shared" si="19"/>
        <v>0</v>
      </c>
      <c r="Y229" s="40">
        <f t="shared" si="19"/>
        <v>0</v>
      </c>
      <c r="Z229" s="40">
        <f t="shared" si="19"/>
        <v>0</v>
      </c>
      <c r="AA229" s="40">
        <f t="shared" si="19"/>
        <v>0</v>
      </c>
      <c r="AB229" s="40">
        <f t="shared" si="19"/>
        <v>185.94999999999993</v>
      </c>
      <c r="AC229" s="40">
        <f t="shared" si="19"/>
        <v>21.679999999999996</v>
      </c>
      <c r="AD229" s="40">
        <f t="shared" si="19"/>
        <v>3.49</v>
      </c>
      <c r="AE229" s="40">
        <f t="shared" si="19"/>
        <v>0</v>
      </c>
      <c r="AF229" s="40">
        <f t="shared" si="19"/>
        <v>110.46999999999998</v>
      </c>
      <c r="AG229" s="40">
        <f t="shared" si="19"/>
        <v>0</v>
      </c>
      <c r="AH229" s="40">
        <f t="shared" si="19"/>
        <v>0</v>
      </c>
      <c r="AI229" s="40">
        <f t="shared" si="19"/>
        <v>0</v>
      </c>
      <c r="AJ229" s="40">
        <f t="shared" si="19"/>
        <v>0</v>
      </c>
      <c r="AK229" s="40">
        <f t="shared" si="19"/>
        <v>0</v>
      </c>
      <c r="AL229" s="40">
        <f t="shared" si="19"/>
        <v>482.94000000000005</v>
      </c>
      <c r="AM229" s="40">
        <f t="shared" si="19"/>
        <v>36.339999999999996</v>
      </c>
      <c r="AN229" s="40">
        <f t="shared" si="19"/>
        <v>0</v>
      </c>
      <c r="AO229" s="40">
        <f t="shared" si="19"/>
        <v>0</v>
      </c>
      <c r="AP229" s="40">
        <f t="shared" si="19"/>
        <v>17.770000000000003</v>
      </c>
      <c r="AQ229" s="40">
        <f t="shared" si="19"/>
        <v>0</v>
      </c>
      <c r="AR229" s="40">
        <f t="shared" si="19"/>
        <v>92.28</v>
      </c>
      <c r="AS229" s="40">
        <f t="shared" si="19"/>
        <v>0.21000000000000002</v>
      </c>
      <c r="AT229" s="40">
        <f t="shared" si="19"/>
        <v>0</v>
      </c>
      <c r="AU229" s="40">
        <f t="shared" si="19"/>
        <v>0</v>
      </c>
      <c r="AV229" s="40">
        <f t="shared" si="19"/>
        <v>15320.320000000003</v>
      </c>
      <c r="AW229" s="40">
        <f t="shared" si="19"/>
        <v>29059.61</v>
      </c>
      <c r="AX229" s="40">
        <f t="shared" si="19"/>
        <v>273.54000000000002</v>
      </c>
      <c r="AY229" s="40">
        <f t="shared" si="19"/>
        <v>0.14000000000000001</v>
      </c>
      <c r="AZ229" s="40">
        <f t="shared" si="19"/>
        <v>12582.25</v>
      </c>
      <c r="BA229" s="40">
        <f t="shared" si="19"/>
        <v>0</v>
      </c>
      <c r="BB229" s="40">
        <f t="shared" si="19"/>
        <v>0</v>
      </c>
      <c r="BC229" s="40">
        <f t="shared" si="19"/>
        <v>0</v>
      </c>
      <c r="BD229" s="40">
        <f t="shared" si="19"/>
        <v>0</v>
      </c>
      <c r="BE229" s="40">
        <f t="shared" si="19"/>
        <v>0</v>
      </c>
      <c r="BF229" s="40">
        <f t="shared" si="19"/>
        <v>18262.030000000002</v>
      </c>
      <c r="BG229" s="40">
        <f t="shared" si="19"/>
        <v>1841.7399999999998</v>
      </c>
      <c r="BH229" s="40">
        <f t="shared" si="19"/>
        <v>403.06000000000006</v>
      </c>
      <c r="BI229" s="40">
        <f t="shared" si="19"/>
        <v>0</v>
      </c>
      <c r="BJ229" s="40">
        <f t="shared" si="19"/>
        <v>6178.1500000000005</v>
      </c>
      <c r="BK229" s="40">
        <f t="shared" si="19"/>
        <v>125731.47999999998</v>
      </c>
    </row>
    <row r="230" spans="1:63" x14ac:dyDescent="0.2">
      <c r="A230" s="59"/>
      <c r="B230" s="73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68"/>
    </row>
    <row r="231" spans="1:63" ht="15.75" thickBot="1" x14ac:dyDescent="0.35">
      <c r="A231" s="69" t="s">
        <v>228</v>
      </c>
      <c r="B231" s="80" t="s">
        <v>229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6">
        <v>0</v>
      </c>
      <c r="X231" s="36">
        <v>0</v>
      </c>
      <c r="Y231" s="36">
        <v>0</v>
      </c>
      <c r="Z231" s="36">
        <v>0</v>
      </c>
      <c r="AA231" s="36">
        <v>0</v>
      </c>
      <c r="AB231" s="36">
        <v>0</v>
      </c>
      <c r="AC231" s="36">
        <v>0</v>
      </c>
      <c r="AD231" s="36">
        <v>0</v>
      </c>
      <c r="AE231" s="36">
        <v>0</v>
      </c>
      <c r="AF231" s="36">
        <v>0</v>
      </c>
      <c r="AG231" s="36">
        <v>0</v>
      </c>
      <c r="AH231" s="36">
        <v>0</v>
      </c>
      <c r="AI231" s="36">
        <v>0</v>
      </c>
      <c r="AJ231" s="36">
        <v>0</v>
      </c>
      <c r="AK231" s="36">
        <v>0</v>
      </c>
      <c r="AL231" s="36">
        <v>0</v>
      </c>
      <c r="AM231" s="36">
        <v>0</v>
      </c>
      <c r="AN231" s="36">
        <v>0</v>
      </c>
      <c r="AO231" s="36">
        <v>0</v>
      </c>
      <c r="AP231" s="36">
        <v>0</v>
      </c>
      <c r="AQ231" s="36">
        <v>0</v>
      </c>
      <c r="AR231" s="36">
        <v>0</v>
      </c>
      <c r="AS231" s="36">
        <v>0</v>
      </c>
      <c r="AT231" s="36">
        <v>0</v>
      </c>
      <c r="AU231" s="36">
        <v>0</v>
      </c>
      <c r="AV231" s="36">
        <v>0</v>
      </c>
      <c r="AW231" s="36">
        <v>0</v>
      </c>
      <c r="AX231" s="36">
        <v>0</v>
      </c>
      <c r="AY231" s="36">
        <v>0</v>
      </c>
      <c r="AZ231" s="36">
        <v>0</v>
      </c>
      <c r="BA231" s="36">
        <v>0</v>
      </c>
      <c r="BB231" s="36">
        <v>0</v>
      </c>
      <c r="BC231" s="36">
        <v>0</v>
      </c>
      <c r="BD231" s="36">
        <v>0</v>
      </c>
      <c r="BE231" s="36">
        <v>0</v>
      </c>
      <c r="BF231" s="36">
        <v>0</v>
      </c>
      <c r="BG231" s="36">
        <v>0</v>
      </c>
      <c r="BH231" s="36">
        <v>0</v>
      </c>
      <c r="BI231" s="36">
        <v>0</v>
      </c>
      <c r="BJ231" s="36">
        <v>0</v>
      </c>
      <c r="BK231" s="37">
        <v>0</v>
      </c>
    </row>
    <row r="232" spans="1:63" ht="13.5" thickBot="1" x14ac:dyDescent="0.25">
      <c r="A232" s="38"/>
      <c r="B232" s="64" t="s">
        <v>214</v>
      </c>
      <c r="C232" s="40">
        <f>SUM(C231)</f>
        <v>0</v>
      </c>
      <c r="D232" s="40">
        <f t="shared" ref="D232:BK232" si="20">SUM(D231)</f>
        <v>0</v>
      </c>
      <c r="E232" s="40">
        <f t="shared" si="20"/>
        <v>0</v>
      </c>
      <c r="F232" s="40">
        <f t="shared" si="20"/>
        <v>0</v>
      </c>
      <c r="G232" s="40">
        <f t="shared" si="20"/>
        <v>0</v>
      </c>
      <c r="H232" s="40">
        <f t="shared" si="20"/>
        <v>0</v>
      </c>
      <c r="I232" s="40">
        <f t="shared" si="20"/>
        <v>0</v>
      </c>
      <c r="J232" s="40">
        <f t="shared" si="20"/>
        <v>0</v>
      </c>
      <c r="K232" s="40">
        <f t="shared" si="20"/>
        <v>0</v>
      </c>
      <c r="L232" s="40">
        <f t="shared" si="20"/>
        <v>0</v>
      </c>
      <c r="M232" s="40">
        <f t="shared" si="20"/>
        <v>0</v>
      </c>
      <c r="N232" s="40">
        <f t="shared" si="20"/>
        <v>0</v>
      </c>
      <c r="O232" s="40">
        <f t="shared" si="20"/>
        <v>0</v>
      </c>
      <c r="P232" s="40">
        <f t="shared" si="20"/>
        <v>0</v>
      </c>
      <c r="Q232" s="40">
        <f t="shared" si="20"/>
        <v>0</v>
      </c>
      <c r="R232" s="40">
        <f t="shared" si="20"/>
        <v>0</v>
      </c>
      <c r="S232" s="40">
        <f t="shared" si="20"/>
        <v>0</v>
      </c>
      <c r="T232" s="40">
        <f t="shared" si="20"/>
        <v>0</v>
      </c>
      <c r="U232" s="40">
        <f t="shared" si="20"/>
        <v>0</v>
      </c>
      <c r="V232" s="40">
        <f t="shared" si="20"/>
        <v>0</v>
      </c>
      <c r="W232" s="40">
        <f t="shared" si="20"/>
        <v>0</v>
      </c>
      <c r="X232" s="40">
        <f t="shared" si="20"/>
        <v>0</v>
      </c>
      <c r="Y232" s="40">
        <f t="shared" si="20"/>
        <v>0</v>
      </c>
      <c r="Z232" s="40">
        <f t="shared" si="20"/>
        <v>0</v>
      </c>
      <c r="AA232" s="40">
        <f t="shared" si="20"/>
        <v>0</v>
      </c>
      <c r="AB232" s="40">
        <f t="shared" si="20"/>
        <v>0</v>
      </c>
      <c r="AC232" s="40">
        <f t="shared" si="20"/>
        <v>0</v>
      </c>
      <c r="AD232" s="40">
        <f t="shared" si="20"/>
        <v>0</v>
      </c>
      <c r="AE232" s="40">
        <f t="shared" si="20"/>
        <v>0</v>
      </c>
      <c r="AF232" s="40">
        <f t="shared" si="20"/>
        <v>0</v>
      </c>
      <c r="AG232" s="40">
        <f t="shared" si="20"/>
        <v>0</v>
      </c>
      <c r="AH232" s="40">
        <f t="shared" si="20"/>
        <v>0</v>
      </c>
      <c r="AI232" s="40">
        <f t="shared" si="20"/>
        <v>0</v>
      </c>
      <c r="AJ232" s="40">
        <f t="shared" si="20"/>
        <v>0</v>
      </c>
      <c r="AK232" s="40">
        <f t="shared" si="20"/>
        <v>0</v>
      </c>
      <c r="AL232" s="40">
        <f t="shared" si="20"/>
        <v>0</v>
      </c>
      <c r="AM232" s="40">
        <f t="shared" si="20"/>
        <v>0</v>
      </c>
      <c r="AN232" s="40">
        <f t="shared" si="20"/>
        <v>0</v>
      </c>
      <c r="AO232" s="40">
        <f t="shared" si="20"/>
        <v>0</v>
      </c>
      <c r="AP232" s="40">
        <f t="shared" si="20"/>
        <v>0</v>
      </c>
      <c r="AQ232" s="40">
        <f t="shared" si="20"/>
        <v>0</v>
      </c>
      <c r="AR232" s="40">
        <f t="shared" si="20"/>
        <v>0</v>
      </c>
      <c r="AS232" s="40">
        <f t="shared" si="20"/>
        <v>0</v>
      </c>
      <c r="AT232" s="40">
        <f t="shared" si="20"/>
        <v>0</v>
      </c>
      <c r="AU232" s="40">
        <f t="shared" si="20"/>
        <v>0</v>
      </c>
      <c r="AV232" s="40">
        <f t="shared" si="20"/>
        <v>0</v>
      </c>
      <c r="AW232" s="40">
        <f t="shared" si="20"/>
        <v>0</v>
      </c>
      <c r="AX232" s="40">
        <f t="shared" si="20"/>
        <v>0</v>
      </c>
      <c r="AY232" s="40">
        <f t="shared" si="20"/>
        <v>0</v>
      </c>
      <c r="AZ232" s="40">
        <f t="shared" si="20"/>
        <v>0</v>
      </c>
      <c r="BA232" s="40">
        <f t="shared" si="20"/>
        <v>0</v>
      </c>
      <c r="BB232" s="40">
        <f t="shared" si="20"/>
        <v>0</v>
      </c>
      <c r="BC232" s="40">
        <f t="shared" si="20"/>
        <v>0</v>
      </c>
      <c r="BD232" s="40">
        <f t="shared" si="20"/>
        <v>0</v>
      </c>
      <c r="BE232" s="40">
        <f t="shared" si="20"/>
        <v>0</v>
      </c>
      <c r="BF232" s="40">
        <f t="shared" si="20"/>
        <v>0</v>
      </c>
      <c r="BG232" s="40">
        <f t="shared" si="20"/>
        <v>0</v>
      </c>
      <c r="BH232" s="40">
        <f t="shared" si="20"/>
        <v>0</v>
      </c>
      <c r="BI232" s="40">
        <f t="shared" si="20"/>
        <v>0</v>
      </c>
      <c r="BJ232" s="40">
        <f t="shared" si="20"/>
        <v>0</v>
      </c>
      <c r="BK232" s="45">
        <f t="shared" si="20"/>
        <v>0</v>
      </c>
    </row>
    <row r="233" spans="1:63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</row>
    <row r="234" spans="1:63" x14ac:dyDescent="0.2">
      <c r="A234" s="81"/>
      <c r="B234" s="81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82"/>
      <c r="BJ234" s="82"/>
      <c r="BK234" s="82"/>
    </row>
    <row r="235" spans="1:63" x14ac:dyDescent="0.2">
      <c r="A235" s="81"/>
      <c r="B235" s="83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82"/>
      <c r="AW235" s="82"/>
      <c r="AX235" s="82"/>
      <c r="AY235" s="82"/>
      <c r="AZ235" s="82"/>
      <c r="BA235" s="82"/>
      <c r="BB235" s="82"/>
      <c r="BC235" s="82"/>
      <c r="BD235" s="82"/>
      <c r="BE235" s="82"/>
      <c r="BF235" s="82"/>
      <c r="BG235" s="82"/>
      <c r="BH235" s="82"/>
      <c r="BI235" s="82"/>
      <c r="BJ235" s="82"/>
      <c r="BK235" s="82"/>
    </row>
    <row r="236" spans="1:63" x14ac:dyDescent="0.2">
      <c r="A236" s="81"/>
      <c r="B236" s="84" t="s">
        <v>230</v>
      </c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1"/>
    </row>
    <row r="237" spans="1:63" x14ac:dyDescent="0.2">
      <c r="A237" s="81"/>
      <c r="B237" s="84" t="s">
        <v>231</v>
      </c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</row>
    <row r="238" spans="1:63" x14ac:dyDescent="0.2">
      <c r="A238" s="81"/>
      <c r="B238" s="84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</row>
    <row r="239" spans="1:63" x14ac:dyDescent="0.2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</row>
    <row r="240" spans="1:63" x14ac:dyDescent="0.2">
      <c r="A240" s="81"/>
      <c r="B240" s="84" t="s">
        <v>232</v>
      </c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</row>
    <row r="241" spans="1:63" x14ac:dyDescent="0.2">
      <c r="A241" s="81"/>
      <c r="B241" s="84" t="s">
        <v>233</v>
      </c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</row>
    <row r="242" spans="1:63" x14ac:dyDescent="0.2">
      <c r="A242" s="81"/>
      <c r="B242" s="84" t="s">
        <v>234</v>
      </c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</row>
    <row r="243" spans="1:63" x14ac:dyDescent="0.2">
      <c r="A243" s="81"/>
      <c r="B243" s="84" t="s">
        <v>235</v>
      </c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</row>
    <row r="244" spans="1:63" x14ac:dyDescent="0.2">
      <c r="A244" s="81"/>
      <c r="B244" s="84" t="s">
        <v>236</v>
      </c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</row>
    <row r="245" spans="1:63" x14ac:dyDescent="0.2">
      <c r="A245" s="81"/>
      <c r="B245" s="84" t="s">
        <v>237</v>
      </c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</row>
  </sheetData>
  <mergeCells count="25">
    <mergeCell ref="AL9:AP9"/>
    <mergeCell ref="AQ9:AU9"/>
    <mergeCell ref="AV9:AZ9"/>
    <mergeCell ref="BA9:BE9"/>
    <mergeCell ref="BF9:BJ9"/>
    <mergeCell ref="AG8:AP8"/>
    <mergeCell ref="AQ8:AZ8"/>
    <mergeCell ref="BA8:BJ8"/>
    <mergeCell ref="C9:G9"/>
    <mergeCell ref="H9:L9"/>
    <mergeCell ref="M9:Q9"/>
    <mergeCell ref="R9:V9"/>
    <mergeCell ref="W9:AA9"/>
    <mergeCell ref="AB9:AF9"/>
    <mergeCell ref="AG9:AK9"/>
    <mergeCell ref="A6:A10"/>
    <mergeCell ref="B6:B10"/>
    <mergeCell ref="C6:BK6"/>
    <mergeCell ref="C7:V7"/>
    <mergeCell ref="W7:AP7"/>
    <mergeCell ref="AQ7:BJ7"/>
    <mergeCell ref="BK7:BK10"/>
    <mergeCell ref="C8:L8"/>
    <mergeCell ref="M8:V8"/>
    <mergeCell ref="W8:A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0579</dc:creator>
  <cp:lastModifiedBy>0579</cp:lastModifiedBy>
  <dcterms:created xsi:type="dcterms:W3CDTF">2020-05-08T06:14:24Z</dcterms:created>
  <dcterms:modified xsi:type="dcterms:W3CDTF">2020-05-08T06:15:15Z</dcterms:modified>
</cp:coreProperties>
</file>